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75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N137" i="1" l="1"/>
  <c r="N146" i="1" s="1"/>
  <c r="J116" i="1"/>
  <c r="I116" i="1"/>
  <c r="H115" i="1"/>
  <c r="K115" i="1" s="1"/>
  <c r="H113" i="1"/>
  <c r="K113" i="1" s="1"/>
  <c r="H112" i="1"/>
  <c r="H116" i="1" s="1"/>
  <c r="J96" i="1"/>
  <c r="I96" i="1"/>
  <c r="H95" i="1"/>
  <c r="K95" i="1" s="1"/>
  <c r="H94" i="1"/>
  <c r="K94" i="1" s="1"/>
  <c r="H93" i="1"/>
  <c r="K93" i="1" s="1"/>
  <c r="H92" i="1"/>
  <c r="K92" i="1" s="1"/>
  <c r="H91" i="1"/>
  <c r="K91" i="1" s="1"/>
  <c r="H90" i="1"/>
  <c r="K90" i="1" s="1"/>
  <c r="H89" i="1"/>
  <c r="K89" i="1" s="1"/>
  <c r="H88" i="1"/>
  <c r="K88" i="1" s="1"/>
  <c r="H87" i="1"/>
  <c r="K87" i="1" s="1"/>
  <c r="H86" i="1"/>
  <c r="K86" i="1" s="1"/>
  <c r="H85" i="1"/>
  <c r="K85" i="1" s="1"/>
  <c r="H84" i="1"/>
  <c r="H96" i="1" s="1"/>
  <c r="J69" i="1"/>
  <c r="I69" i="1"/>
  <c r="H68" i="1"/>
  <c r="K68" i="1" s="1"/>
  <c r="H67" i="1"/>
  <c r="K67" i="1" s="1"/>
  <c r="H66" i="1"/>
  <c r="K66" i="1" s="1"/>
  <c r="H65" i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8" i="1"/>
  <c r="K58" i="1" s="1"/>
  <c r="H57" i="1"/>
  <c r="J42" i="1"/>
  <c r="I42" i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K31" i="1" s="1"/>
  <c r="I17" i="1"/>
  <c r="I138" i="1" s="1"/>
  <c r="H16" i="1"/>
  <c r="H15" i="1"/>
  <c r="K15" i="1" s="1"/>
  <c r="H14" i="1"/>
  <c r="K14" i="1" s="1"/>
  <c r="H13" i="1"/>
  <c r="H12" i="1"/>
  <c r="H11" i="1"/>
  <c r="H10" i="1"/>
  <c r="J9" i="1"/>
  <c r="H9" i="1"/>
  <c r="J8" i="1"/>
  <c r="H8" i="1"/>
  <c r="K8" i="1" s="1"/>
  <c r="H7" i="1"/>
  <c r="K7" i="1" s="1"/>
  <c r="K9" i="1" l="1"/>
  <c r="K84" i="1"/>
  <c r="K96" i="1" s="1"/>
  <c r="M96" i="1" s="1"/>
  <c r="H69" i="1"/>
  <c r="K42" i="1"/>
  <c r="M42" i="1" s="1"/>
  <c r="H17" i="1"/>
  <c r="H138" i="1" s="1"/>
  <c r="K57" i="1"/>
  <c r="K69" i="1" s="1"/>
  <c r="M69" i="1" s="1"/>
  <c r="J10" i="1"/>
  <c r="J11" i="1" s="1"/>
  <c r="J12" i="1" s="1"/>
  <c r="K112" i="1"/>
  <c r="K116" i="1" s="1"/>
  <c r="M116" i="1" s="1"/>
  <c r="K11" i="1" l="1"/>
  <c r="K12" i="1"/>
  <c r="J13" i="1"/>
  <c r="K10" i="1"/>
  <c r="J16" i="1" l="1"/>
  <c r="K13" i="1"/>
  <c r="K16" i="1" l="1"/>
  <c r="K17" i="1" s="1"/>
  <c r="M17" i="1" s="1"/>
  <c r="M149" i="1" s="1"/>
  <c r="J17" i="1"/>
  <c r="J138" i="1" s="1"/>
  <c r="K138" i="1" l="1"/>
  <c r="M152" i="1" s="1"/>
</calcChain>
</file>

<file path=xl/sharedStrings.xml><?xml version="1.0" encoding="utf-8"?>
<sst xmlns="http://schemas.openxmlformats.org/spreadsheetml/2006/main" count="322" uniqueCount="94">
  <si>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</si>
  <si>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</si>
  <si>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</si>
  <si>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</si>
  <si>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</si>
  <si>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</si>
  <si>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</si>
  <si>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</si>
  <si>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</si>
  <si>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</si>
  <si>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</si>
  <si>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</si>
  <si>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</si>
  <si>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</si>
  <si>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</si>
  <si>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</si>
  <si>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</si>
  <si>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</si>
  <si>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</si>
  <si>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</si>
  <si>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</si>
  <si>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</si>
  <si>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</si>
  <si>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</si>
  <si>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</si>
  <si>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</si>
  <si>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</si>
  <si>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</si>
  <si>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</si>
  <si>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TORRES FLORES ISIDRO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</si>
  <si>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</si>
  <si>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</si>
  <si>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</si>
  <si>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</si>
  <si>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</si>
  <si>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</si>
  <si>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</si>
  <si>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</si>
  <si>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 xml:space="preserve">             ENCARGADO DEL PERSONAL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</si>
  <si>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</si>
  <si>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</si>
  <si>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</si>
  <si>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</si>
  <si>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</si>
  <si>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</si>
  <si>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</si>
  <si>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</si>
  <si>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</si>
  <si>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</si>
  <si>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</si>
  <si>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</si>
  <si>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</si>
  <si>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</si>
  <si>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</si>
  <si>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</si>
  <si>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</si>
  <si>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</si>
  <si>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</si>
  <si>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VILLASEÑOR SALCEDO HECTOR RAMON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</si>
  <si>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</si>
  <si>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</si>
  <si>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</si>
  <si>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</si>
  <si>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</si>
  <si>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</si>
  <si>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</si>
  <si>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</si>
  <si>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</si>
  <si>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</si>
  <si>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</si>
  <si>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</si>
  <si>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</si>
  <si>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</si>
  <si>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</si>
  <si>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</si>
  <si>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</si>
  <si>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</si>
  <si>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</si>
  <si>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</si>
  <si>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</si>
  <si>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 xml:space="preserve">   </t>
  </si>
  <si>
    <t>EFECTIVO</t>
  </si>
  <si>
    <t>PRESTAMOS</t>
  </si>
  <si>
    <t>TOTAL DE CHEQUE</t>
  </si>
  <si>
    <t>DEPOSITOS</t>
  </si>
  <si>
    <t>TOTAL</t>
  </si>
  <si>
    <t>ING. SERGIO QUEZADA MENDOZA</t>
  </si>
  <si>
    <t>LIC. GABINO RUIZ LOPEZ</t>
  </si>
  <si>
    <t>ING. SERIO QUEZADA MENDOZA</t>
  </si>
  <si>
    <t>LIC. GABINO RUIZ MENDOZA</t>
  </si>
  <si>
    <t>NOMINA: DEL 01 AL 15 DE FEBRERO 2019</t>
  </si>
  <si>
    <t>NOMINA: DEL 01 AL 15 D FEBRERO 2019</t>
  </si>
  <si>
    <t>NOMINA: DEL 01 AL 15 DE FEBRERO 2018</t>
  </si>
  <si>
    <t>ENCARGADO DEL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</si>
</sst>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2" applyFont="1" applyFill="1"/>
    <xf numFmtId="0" fontId="4" fillId="0" borderId="0" xfId="0" applyFont="1" applyFill="1"/>
    <xf numFmtId="0" fontId="5" fillId="0" borderId="0" xfId="0" applyFont="1" applyFill="1"/>
    <xf numFmtId="44" fontId="5" fillId="0" borderId="0" xfId="2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7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2" xfId="0" applyFont="1" applyFill="1" applyBorder="1" applyAlignment="1">
      <alignment horizontal="center"/>
    </xf>
    <xf numFmtId="44" fontId="9" fillId="0" borderId="2" xfId="2" applyFont="1" applyFill="1" applyBorder="1"/>
    <xf numFmtId="44" fontId="9" fillId="0" borderId="1" xfId="2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9" fillId="0" borderId="3" xfId="0" applyFont="1" applyFill="1" applyBorder="1"/>
    <xf numFmtId="0" fontId="12" fillId="0" borderId="1" xfId="0" applyFont="1" applyFill="1" applyBorder="1"/>
    <xf numFmtId="44" fontId="12" fillId="0" borderId="1" xfId="2" applyFont="1" applyFill="1" applyBorder="1" applyAlignment="1">
      <alignment horizontal="center"/>
    </xf>
    <xf numFmtId="44" fontId="12" fillId="0" borderId="1" xfId="2" applyFont="1" applyFill="1" applyBorder="1"/>
    <xf numFmtId="44" fontId="0" fillId="0" borderId="0" xfId="0" applyNumberForma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/>
    <xf numFmtId="44" fontId="7" fillId="0" borderId="0" xfId="2" applyFont="1" applyFill="1" applyBorder="1" applyAlignment="1">
      <alignment horizontal="center"/>
    </xf>
    <xf numFmtId="44" fontId="7" fillId="0" borderId="0" xfId="2" applyFont="1" applyFill="1" applyBorder="1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/>
    <xf numFmtId="44" fontId="2" fillId="0" borderId="0" xfId="2" applyFont="1" applyFill="1"/>
    <xf numFmtId="44" fontId="14" fillId="0" borderId="0" xfId="2" applyFont="1" applyFill="1" applyAlignment="1">
      <alignment horizontal="center"/>
    </xf>
    <xf numFmtId="44" fontId="13" fillId="0" borderId="0" xfId="2" applyFont="1" applyFill="1" applyBorder="1"/>
    <xf numFmtId="44" fontId="14" fillId="0" borderId="0" xfId="2" applyFont="1" applyFill="1" applyAlignment="1"/>
    <xf numFmtId="0" fontId="13" fillId="0" borderId="0" xfId="0" applyFont="1" applyFill="1" applyBorder="1" applyAlignment="1"/>
    <xf numFmtId="0" fontId="2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44" fontId="14" fillId="0" borderId="0" xfId="2" applyFont="1" applyFill="1" applyBorder="1" applyAlignment="1">
      <alignment horizontal="center"/>
    </xf>
    <xf numFmtId="44" fontId="14" fillId="0" borderId="0" xfId="2" applyFont="1" applyFill="1" applyBorder="1" applyAlignment="1"/>
    <xf numFmtId="44" fontId="6" fillId="0" borderId="0" xfId="2" applyFont="1" applyFill="1"/>
    <xf numFmtId="44" fontId="11" fillId="0" borderId="0" xfId="2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43" fontId="15" fillId="0" borderId="0" xfId="0" applyNumberFormat="1" applyFont="1" applyFill="1" applyBorder="1"/>
    <xf numFmtId="44" fontId="3" fillId="0" borderId="4" xfId="2" applyFont="1" applyFill="1" applyBorder="1"/>
    <xf numFmtId="0" fontId="0" fillId="0" borderId="5" xfId="0" applyFill="1" applyBorder="1"/>
    <xf numFmtId="43" fontId="0" fillId="0" borderId="0" xfId="0" applyNumberFormat="1" applyFill="1"/>
    <xf numFmtId="43" fontId="0" fillId="0" borderId="0" xfId="0" applyNumberFormat="1" applyFill="1" applyBorder="1"/>
    <xf numFmtId="44" fontId="2" fillId="0" borderId="4" xfId="0" applyNumberFormat="1" applyFont="1" applyFill="1" applyBorder="1"/>
    <xf numFmtId="44" fontId="16" fillId="0" borderId="1" xfId="0" applyNumberFormat="1" applyFont="1" applyFill="1" applyBorder="1"/>
    <xf numFmtId="43" fontId="16" fillId="0" borderId="0" xfId="0" applyNumberFormat="1" applyFont="1" applyFill="1" applyBorder="1"/>
    <xf numFmtId="43" fontId="16" fillId="0" borderId="1" xfId="1" applyFont="1" applyFill="1" applyBorder="1"/>
    <xf numFmtId="44" fontId="2" fillId="0" borderId="6" xfId="2" applyFont="1" applyFill="1" applyBorder="1"/>
    <xf numFmtId="43" fontId="2" fillId="0" borderId="0" xfId="0" applyNumberFormat="1" applyFont="1" applyFill="1" applyBorder="1"/>
    <xf numFmtId="44" fontId="17" fillId="0" borderId="4" xfId="2" applyFont="1" applyFill="1" applyBorder="1"/>
    <xf numFmtId="44" fontId="18" fillId="0" borderId="7" xfId="0" applyNumberFormat="1" applyFont="1" applyFill="1" applyBorder="1"/>
    <xf numFmtId="0" fontId="16" fillId="0" borderId="8" xfId="0" applyFont="1" applyFill="1" applyBorder="1"/>
    <xf numFmtId="0" fontId="0" fillId="0" borderId="8" xfId="0" applyFill="1" applyBorder="1"/>
    <xf numFmtId="0" fontId="0" fillId="0" borderId="9" xfId="0" applyFill="1" applyBorder="1"/>
    <xf numFmtId="43" fontId="4" fillId="0" borderId="0" xfId="0" applyNumberFormat="1" applyFont="1" applyFill="1"/>
    <xf numFmtId="44" fontId="3" fillId="0" borderId="0" xfId="2" applyFont="1" applyFill="1" applyBorder="1"/>
    <xf numFmtId="44" fontId="3" fillId="0" borderId="0" xfId="0" applyNumberFormat="1" applyFont="1" applyFill="1"/>
    <xf numFmtId="0" fontId="16" fillId="0" borderId="0" xfId="0" applyFont="1" applyFill="1"/>
    <xf numFmtId="44" fontId="19" fillId="0" borderId="1" xfId="0" applyNumberFormat="1" applyFont="1" applyFill="1" applyBorder="1"/>
    <xf numFmtId="44" fontId="0" fillId="0" borderId="10" xfId="0" applyNumberFormat="1" applyFill="1" applyBorder="1"/>
    <xf numFmtId="44" fontId="16" fillId="0" borderId="0" xfId="0" applyNumberFormat="1" applyFont="1" applyFill="1"/>
    <xf numFmtId="164" fontId="0" fillId="0" borderId="0" xfId="0" applyNumberFormat="1" applyFill="1"/>
    <xf numFmtId="43" fontId="0" fillId="0" borderId="11" xfId="1" applyFont="1" applyFill="1" applyBorder="1"/>
    <xf numFmtId="0" fontId="0" fillId="0" borderId="12" xfId="0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tabSelected="1" view="pageBreakPreview" zoomScaleNormal="100" zoomScaleSheetLayoutView="100" workbookViewId="0">
      <selection activeCell="B1" sqref="B1"/>
    </sheetView>
  </sheetViews>
  <sheetFormatPr baseColWidth="10" defaultColWidth="10.7109375" defaultRowHeight="15" x14ac:dyDescent="0.25"/>
  <cols>
    <col min="1" max="1" width="6.85546875" style="2" customWidth="1"/>
    <col min="2" max="2" width="7" style="2" customWidth="1"/>
    <col min="3" max="3" width="14.85546875" style="2" customWidth="1"/>
    <col min="4" max="4" width="28.7109375" style="1" customWidth="1"/>
    <col min="5" max="5" width="19.7109375" style="2" customWidth="1"/>
    <col min="6" max="6" width="8.7109375" style="2" customWidth="1"/>
    <col min="7" max="7" width="10.7109375" style="3" customWidth="1"/>
    <col min="8" max="8" width="11.28515625" style="2" customWidth="1"/>
    <col min="9" max="9" width="10.28515625" style="3" customWidth="1"/>
    <col min="10" max="10" width="10.85546875" style="2" customWidth="1"/>
    <col min="11" max="11" width="11.140625" style="4" customWidth="1"/>
    <col min="12" max="12" width="22.5703125" style="2" customWidth="1"/>
    <col min="13" max="13" width="14.5703125" style="2" customWidth="1"/>
    <col min="14" max="14" width="12.7109375" style="2" customWidth="1"/>
    <col min="15" max="255" width="10.7109375" style="2"/>
    <col min="256" max="256" width="6.85546875" style="2" customWidth="1"/>
    <col min="257" max="257" width="7" style="2" customWidth="1"/>
    <col min="258" max="258" width="14.85546875" style="2" customWidth="1"/>
    <col min="259" max="259" width="27.28515625" style="2" customWidth="1"/>
    <col min="260" max="260" width="9.28515625" style="2" customWidth="1"/>
    <col min="261" max="261" width="19.7109375" style="2" customWidth="1"/>
    <col min="262" max="262" width="8.7109375" style="2" customWidth="1"/>
    <col min="263" max="263" width="10.7109375" style="2" customWidth="1"/>
    <col min="264" max="264" width="11.28515625" style="2" customWidth="1"/>
    <col min="265" max="265" width="10.28515625" style="2" customWidth="1"/>
    <col min="266" max="266" width="10.85546875" style="2" customWidth="1"/>
    <col min="267" max="267" width="11.140625" style="2" customWidth="1"/>
    <col min="268" max="268" width="22.5703125" style="2" customWidth="1"/>
    <col min="269" max="269" width="14.5703125" style="2" customWidth="1"/>
    <col min="270" max="270" width="12.7109375" style="2" customWidth="1"/>
    <col min="271" max="511" width="10.7109375" style="2"/>
    <col min="512" max="512" width="6.85546875" style="2" customWidth="1"/>
    <col min="513" max="513" width="7" style="2" customWidth="1"/>
    <col min="514" max="514" width="14.85546875" style="2" customWidth="1"/>
    <col min="515" max="515" width="27.28515625" style="2" customWidth="1"/>
    <col min="516" max="516" width="9.28515625" style="2" customWidth="1"/>
    <col min="517" max="517" width="19.7109375" style="2" customWidth="1"/>
    <col min="518" max="518" width="8.7109375" style="2" customWidth="1"/>
    <col min="519" max="519" width="10.7109375" style="2" customWidth="1"/>
    <col min="520" max="520" width="11.28515625" style="2" customWidth="1"/>
    <col min="521" max="521" width="10.28515625" style="2" customWidth="1"/>
    <col min="522" max="522" width="10.85546875" style="2" customWidth="1"/>
    <col min="523" max="523" width="11.140625" style="2" customWidth="1"/>
    <col min="524" max="524" width="22.5703125" style="2" customWidth="1"/>
    <col min="525" max="525" width="14.5703125" style="2" customWidth="1"/>
    <col min="526" max="526" width="12.7109375" style="2" customWidth="1"/>
    <col min="527" max="767" width="10.7109375" style="2"/>
    <col min="768" max="768" width="6.85546875" style="2" customWidth="1"/>
    <col min="769" max="769" width="7" style="2" customWidth="1"/>
    <col min="770" max="770" width="14.85546875" style="2" customWidth="1"/>
    <col min="771" max="771" width="27.28515625" style="2" customWidth="1"/>
    <col min="772" max="772" width="9.28515625" style="2" customWidth="1"/>
    <col min="773" max="773" width="19.7109375" style="2" customWidth="1"/>
    <col min="774" max="774" width="8.7109375" style="2" customWidth="1"/>
    <col min="775" max="775" width="10.7109375" style="2" customWidth="1"/>
    <col min="776" max="776" width="11.28515625" style="2" customWidth="1"/>
    <col min="777" max="777" width="10.28515625" style="2" customWidth="1"/>
    <col min="778" max="778" width="10.85546875" style="2" customWidth="1"/>
    <col min="779" max="779" width="11.140625" style="2" customWidth="1"/>
    <col min="780" max="780" width="22.5703125" style="2" customWidth="1"/>
    <col min="781" max="781" width="14.5703125" style="2" customWidth="1"/>
    <col min="782" max="782" width="12.7109375" style="2" customWidth="1"/>
    <col min="783" max="1023" width="10.7109375" style="2"/>
    <col min="1024" max="1024" width="6.85546875" style="2" customWidth="1"/>
    <col min="1025" max="1025" width="7" style="2" customWidth="1"/>
    <col min="1026" max="1026" width="14.85546875" style="2" customWidth="1"/>
    <col min="1027" max="1027" width="27.28515625" style="2" customWidth="1"/>
    <col min="1028" max="1028" width="9.28515625" style="2" customWidth="1"/>
    <col min="1029" max="1029" width="19.7109375" style="2" customWidth="1"/>
    <col min="1030" max="1030" width="8.7109375" style="2" customWidth="1"/>
    <col min="1031" max="1031" width="10.7109375" style="2" customWidth="1"/>
    <col min="1032" max="1032" width="11.28515625" style="2" customWidth="1"/>
    <col min="1033" max="1033" width="10.28515625" style="2" customWidth="1"/>
    <col min="1034" max="1034" width="10.85546875" style="2" customWidth="1"/>
    <col min="1035" max="1035" width="11.140625" style="2" customWidth="1"/>
    <col min="1036" max="1036" width="22.5703125" style="2" customWidth="1"/>
    <col min="1037" max="1037" width="14.5703125" style="2" customWidth="1"/>
    <col min="1038" max="1038" width="12.7109375" style="2" customWidth="1"/>
    <col min="1039" max="1279" width="10.7109375" style="2"/>
    <col min="1280" max="1280" width="6.85546875" style="2" customWidth="1"/>
    <col min="1281" max="1281" width="7" style="2" customWidth="1"/>
    <col min="1282" max="1282" width="14.85546875" style="2" customWidth="1"/>
    <col min="1283" max="1283" width="27.28515625" style="2" customWidth="1"/>
    <col min="1284" max="1284" width="9.28515625" style="2" customWidth="1"/>
    <col min="1285" max="1285" width="19.7109375" style="2" customWidth="1"/>
    <col min="1286" max="1286" width="8.7109375" style="2" customWidth="1"/>
    <col min="1287" max="1287" width="10.7109375" style="2" customWidth="1"/>
    <col min="1288" max="1288" width="11.28515625" style="2" customWidth="1"/>
    <col min="1289" max="1289" width="10.28515625" style="2" customWidth="1"/>
    <col min="1290" max="1290" width="10.85546875" style="2" customWidth="1"/>
    <col min="1291" max="1291" width="11.140625" style="2" customWidth="1"/>
    <col min="1292" max="1292" width="22.5703125" style="2" customWidth="1"/>
    <col min="1293" max="1293" width="14.5703125" style="2" customWidth="1"/>
    <col min="1294" max="1294" width="12.7109375" style="2" customWidth="1"/>
    <col min="1295" max="1535" width="10.7109375" style="2"/>
    <col min="1536" max="1536" width="6.85546875" style="2" customWidth="1"/>
    <col min="1537" max="1537" width="7" style="2" customWidth="1"/>
    <col min="1538" max="1538" width="14.85546875" style="2" customWidth="1"/>
    <col min="1539" max="1539" width="27.28515625" style="2" customWidth="1"/>
    <col min="1540" max="1540" width="9.28515625" style="2" customWidth="1"/>
    <col min="1541" max="1541" width="19.7109375" style="2" customWidth="1"/>
    <col min="1542" max="1542" width="8.7109375" style="2" customWidth="1"/>
    <col min="1543" max="1543" width="10.7109375" style="2" customWidth="1"/>
    <col min="1544" max="1544" width="11.28515625" style="2" customWidth="1"/>
    <col min="1545" max="1545" width="10.28515625" style="2" customWidth="1"/>
    <col min="1546" max="1546" width="10.85546875" style="2" customWidth="1"/>
    <col min="1547" max="1547" width="11.140625" style="2" customWidth="1"/>
    <col min="1548" max="1548" width="22.5703125" style="2" customWidth="1"/>
    <col min="1549" max="1549" width="14.5703125" style="2" customWidth="1"/>
    <col min="1550" max="1550" width="12.7109375" style="2" customWidth="1"/>
    <col min="1551" max="1791" width="10.7109375" style="2"/>
    <col min="1792" max="1792" width="6.85546875" style="2" customWidth="1"/>
    <col min="1793" max="1793" width="7" style="2" customWidth="1"/>
    <col min="1794" max="1794" width="14.85546875" style="2" customWidth="1"/>
    <col min="1795" max="1795" width="27.28515625" style="2" customWidth="1"/>
    <col min="1796" max="1796" width="9.28515625" style="2" customWidth="1"/>
    <col min="1797" max="1797" width="19.7109375" style="2" customWidth="1"/>
    <col min="1798" max="1798" width="8.7109375" style="2" customWidth="1"/>
    <col min="1799" max="1799" width="10.7109375" style="2" customWidth="1"/>
    <col min="1800" max="1800" width="11.28515625" style="2" customWidth="1"/>
    <col min="1801" max="1801" width="10.28515625" style="2" customWidth="1"/>
    <col min="1802" max="1802" width="10.85546875" style="2" customWidth="1"/>
    <col min="1803" max="1803" width="11.140625" style="2" customWidth="1"/>
    <col min="1804" max="1804" width="22.5703125" style="2" customWidth="1"/>
    <col min="1805" max="1805" width="14.5703125" style="2" customWidth="1"/>
    <col min="1806" max="1806" width="12.7109375" style="2" customWidth="1"/>
    <col min="1807" max="2047" width="10.7109375" style="2"/>
    <col min="2048" max="2048" width="6.85546875" style="2" customWidth="1"/>
    <col min="2049" max="2049" width="7" style="2" customWidth="1"/>
    <col min="2050" max="2050" width="14.85546875" style="2" customWidth="1"/>
    <col min="2051" max="2051" width="27.28515625" style="2" customWidth="1"/>
    <col min="2052" max="2052" width="9.28515625" style="2" customWidth="1"/>
    <col min="2053" max="2053" width="19.7109375" style="2" customWidth="1"/>
    <col min="2054" max="2054" width="8.7109375" style="2" customWidth="1"/>
    <col min="2055" max="2055" width="10.7109375" style="2" customWidth="1"/>
    <col min="2056" max="2056" width="11.28515625" style="2" customWidth="1"/>
    <col min="2057" max="2057" width="10.28515625" style="2" customWidth="1"/>
    <col min="2058" max="2058" width="10.85546875" style="2" customWidth="1"/>
    <col min="2059" max="2059" width="11.140625" style="2" customWidth="1"/>
    <col min="2060" max="2060" width="22.5703125" style="2" customWidth="1"/>
    <col min="2061" max="2061" width="14.5703125" style="2" customWidth="1"/>
    <col min="2062" max="2062" width="12.7109375" style="2" customWidth="1"/>
    <col min="2063" max="2303" width="10.7109375" style="2"/>
    <col min="2304" max="2304" width="6.85546875" style="2" customWidth="1"/>
    <col min="2305" max="2305" width="7" style="2" customWidth="1"/>
    <col min="2306" max="2306" width="14.85546875" style="2" customWidth="1"/>
    <col min="2307" max="2307" width="27.28515625" style="2" customWidth="1"/>
    <col min="2308" max="2308" width="9.28515625" style="2" customWidth="1"/>
    <col min="2309" max="2309" width="19.7109375" style="2" customWidth="1"/>
    <col min="2310" max="2310" width="8.7109375" style="2" customWidth="1"/>
    <col min="2311" max="2311" width="10.7109375" style="2" customWidth="1"/>
    <col min="2312" max="2312" width="11.28515625" style="2" customWidth="1"/>
    <col min="2313" max="2313" width="10.28515625" style="2" customWidth="1"/>
    <col min="2314" max="2314" width="10.85546875" style="2" customWidth="1"/>
    <col min="2315" max="2315" width="11.140625" style="2" customWidth="1"/>
    <col min="2316" max="2316" width="22.5703125" style="2" customWidth="1"/>
    <col min="2317" max="2317" width="14.5703125" style="2" customWidth="1"/>
    <col min="2318" max="2318" width="12.7109375" style="2" customWidth="1"/>
    <col min="2319" max="2559" width="10.7109375" style="2"/>
    <col min="2560" max="2560" width="6.85546875" style="2" customWidth="1"/>
    <col min="2561" max="2561" width="7" style="2" customWidth="1"/>
    <col min="2562" max="2562" width="14.85546875" style="2" customWidth="1"/>
    <col min="2563" max="2563" width="27.28515625" style="2" customWidth="1"/>
    <col min="2564" max="2564" width="9.28515625" style="2" customWidth="1"/>
    <col min="2565" max="2565" width="19.7109375" style="2" customWidth="1"/>
    <col min="2566" max="2566" width="8.7109375" style="2" customWidth="1"/>
    <col min="2567" max="2567" width="10.7109375" style="2" customWidth="1"/>
    <col min="2568" max="2568" width="11.28515625" style="2" customWidth="1"/>
    <col min="2569" max="2569" width="10.28515625" style="2" customWidth="1"/>
    <col min="2570" max="2570" width="10.85546875" style="2" customWidth="1"/>
    <col min="2571" max="2571" width="11.140625" style="2" customWidth="1"/>
    <col min="2572" max="2572" width="22.5703125" style="2" customWidth="1"/>
    <col min="2573" max="2573" width="14.5703125" style="2" customWidth="1"/>
    <col min="2574" max="2574" width="12.7109375" style="2" customWidth="1"/>
    <col min="2575" max="2815" width="10.7109375" style="2"/>
    <col min="2816" max="2816" width="6.85546875" style="2" customWidth="1"/>
    <col min="2817" max="2817" width="7" style="2" customWidth="1"/>
    <col min="2818" max="2818" width="14.85546875" style="2" customWidth="1"/>
    <col min="2819" max="2819" width="27.28515625" style="2" customWidth="1"/>
    <col min="2820" max="2820" width="9.28515625" style="2" customWidth="1"/>
    <col min="2821" max="2821" width="19.7109375" style="2" customWidth="1"/>
    <col min="2822" max="2822" width="8.7109375" style="2" customWidth="1"/>
    <col min="2823" max="2823" width="10.7109375" style="2" customWidth="1"/>
    <col min="2824" max="2824" width="11.28515625" style="2" customWidth="1"/>
    <col min="2825" max="2825" width="10.28515625" style="2" customWidth="1"/>
    <col min="2826" max="2826" width="10.85546875" style="2" customWidth="1"/>
    <col min="2827" max="2827" width="11.140625" style="2" customWidth="1"/>
    <col min="2828" max="2828" width="22.5703125" style="2" customWidth="1"/>
    <col min="2829" max="2829" width="14.5703125" style="2" customWidth="1"/>
    <col min="2830" max="2830" width="12.7109375" style="2" customWidth="1"/>
    <col min="2831" max="3071" width="10.7109375" style="2"/>
    <col min="3072" max="3072" width="6.85546875" style="2" customWidth="1"/>
    <col min="3073" max="3073" width="7" style="2" customWidth="1"/>
    <col min="3074" max="3074" width="14.85546875" style="2" customWidth="1"/>
    <col min="3075" max="3075" width="27.28515625" style="2" customWidth="1"/>
    <col min="3076" max="3076" width="9.28515625" style="2" customWidth="1"/>
    <col min="3077" max="3077" width="19.7109375" style="2" customWidth="1"/>
    <col min="3078" max="3078" width="8.7109375" style="2" customWidth="1"/>
    <col min="3079" max="3079" width="10.7109375" style="2" customWidth="1"/>
    <col min="3080" max="3080" width="11.28515625" style="2" customWidth="1"/>
    <col min="3081" max="3081" width="10.28515625" style="2" customWidth="1"/>
    <col min="3082" max="3082" width="10.85546875" style="2" customWidth="1"/>
    <col min="3083" max="3083" width="11.140625" style="2" customWidth="1"/>
    <col min="3084" max="3084" width="22.5703125" style="2" customWidth="1"/>
    <col min="3085" max="3085" width="14.5703125" style="2" customWidth="1"/>
    <col min="3086" max="3086" width="12.7109375" style="2" customWidth="1"/>
    <col min="3087" max="3327" width="10.7109375" style="2"/>
    <col min="3328" max="3328" width="6.85546875" style="2" customWidth="1"/>
    <col min="3329" max="3329" width="7" style="2" customWidth="1"/>
    <col min="3330" max="3330" width="14.85546875" style="2" customWidth="1"/>
    <col min="3331" max="3331" width="27.28515625" style="2" customWidth="1"/>
    <col min="3332" max="3332" width="9.28515625" style="2" customWidth="1"/>
    <col min="3333" max="3333" width="19.7109375" style="2" customWidth="1"/>
    <col min="3334" max="3334" width="8.7109375" style="2" customWidth="1"/>
    <col min="3335" max="3335" width="10.7109375" style="2" customWidth="1"/>
    <col min="3336" max="3336" width="11.28515625" style="2" customWidth="1"/>
    <col min="3337" max="3337" width="10.28515625" style="2" customWidth="1"/>
    <col min="3338" max="3338" width="10.85546875" style="2" customWidth="1"/>
    <col min="3339" max="3339" width="11.140625" style="2" customWidth="1"/>
    <col min="3340" max="3340" width="22.5703125" style="2" customWidth="1"/>
    <col min="3341" max="3341" width="14.5703125" style="2" customWidth="1"/>
    <col min="3342" max="3342" width="12.7109375" style="2" customWidth="1"/>
    <col min="3343" max="3583" width="10.7109375" style="2"/>
    <col min="3584" max="3584" width="6.85546875" style="2" customWidth="1"/>
    <col min="3585" max="3585" width="7" style="2" customWidth="1"/>
    <col min="3586" max="3586" width="14.85546875" style="2" customWidth="1"/>
    <col min="3587" max="3587" width="27.28515625" style="2" customWidth="1"/>
    <col min="3588" max="3588" width="9.28515625" style="2" customWidth="1"/>
    <col min="3589" max="3589" width="19.7109375" style="2" customWidth="1"/>
    <col min="3590" max="3590" width="8.7109375" style="2" customWidth="1"/>
    <col min="3591" max="3591" width="10.7109375" style="2" customWidth="1"/>
    <col min="3592" max="3592" width="11.28515625" style="2" customWidth="1"/>
    <col min="3593" max="3593" width="10.28515625" style="2" customWidth="1"/>
    <col min="3594" max="3594" width="10.85546875" style="2" customWidth="1"/>
    <col min="3595" max="3595" width="11.140625" style="2" customWidth="1"/>
    <col min="3596" max="3596" width="22.5703125" style="2" customWidth="1"/>
    <col min="3597" max="3597" width="14.5703125" style="2" customWidth="1"/>
    <col min="3598" max="3598" width="12.7109375" style="2" customWidth="1"/>
    <col min="3599" max="3839" width="10.7109375" style="2"/>
    <col min="3840" max="3840" width="6.85546875" style="2" customWidth="1"/>
    <col min="3841" max="3841" width="7" style="2" customWidth="1"/>
    <col min="3842" max="3842" width="14.85546875" style="2" customWidth="1"/>
    <col min="3843" max="3843" width="27.28515625" style="2" customWidth="1"/>
    <col min="3844" max="3844" width="9.28515625" style="2" customWidth="1"/>
    <col min="3845" max="3845" width="19.7109375" style="2" customWidth="1"/>
    <col min="3846" max="3846" width="8.7109375" style="2" customWidth="1"/>
    <col min="3847" max="3847" width="10.7109375" style="2" customWidth="1"/>
    <col min="3848" max="3848" width="11.28515625" style="2" customWidth="1"/>
    <col min="3849" max="3849" width="10.28515625" style="2" customWidth="1"/>
    <col min="3850" max="3850" width="10.85546875" style="2" customWidth="1"/>
    <col min="3851" max="3851" width="11.140625" style="2" customWidth="1"/>
    <col min="3852" max="3852" width="22.5703125" style="2" customWidth="1"/>
    <col min="3853" max="3853" width="14.5703125" style="2" customWidth="1"/>
    <col min="3854" max="3854" width="12.7109375" style="2" customWidth="1"/>
    <col min="3855" max="4095" width="10.7109375" style="2"/>
    <col min="4096" max="4096" width="6.85546875" style="2" customWidth="1"/>
    <col min="4097" max="4097" width="7" style="2" customWidth="1"/>
    <col min="4098" max="4098" width="14.85546875" style="2" customWidth="1"/>
    <col min="4099" max="4099" width="27.28515625" style="2" customWidth="1"/>
    <col min="4100" max="4100" width="9.28515625" style="2" customWidth="1"/>
    <col min="4101" max="4101" width="19.7109375" style="2" customWidth="1"/>
    <col min="4102" max="4102" width="8.7109375" style="2" customWidth="1"/>
    <col min="4103" max="4103" width="10.7109375" style="2" customWidth="1"/>
    <col min="4104" max="4104" width="11.28515625" style="2" customWidth="1"/>
    <col min="4105" max="4105" width="10.28515625" style="2" customWidth="1"/>
    <col min="4106" max="4106" width="10.85546875" style="2" customWidth="1"/>
    <col min="4107" max="4107" width="11.140625" style="2" customWidth="1"/>
    <col min="4108" max="4108" width="22.5703125" style="2" customWidth="1"/>
    <col min="4109" max="4109" width="14.5703125" style="2" customWidth="1"/>
    <col min="4110" max="4110" width="12.7109375" style="2" customWidth="1"/>
    <col min="4111" max="4351" width="10.7109375" style="2"/>
    <col min="4352" max="4352" width="6.85546875" style="2" customWidth="1"/>
    <col min="4353" max="4353" width="7" style="2" customWidth="1"/>
    <col min="4354" max="4354" width="14.85546875" style="2" customWidth="1"/>
    <col min="4355" max="4355" width="27.28515625" style="2" customWidth="1"/>
    <col min="4356" max="4356" width="9.28515625" style="2" customWidth="1"/>
    <col min="4357" max="4357" width="19.7109375" style="2" customWidth="1"/>
    <col min="4358" max="4358" width="8.7109375" style="2" customWidth="1"/>
    <col min="4359" max="4359" width="10.7109375" style="2" customWidth="1"/>
    <col min="4360" max="4360" width="11.28515625" style="2" customWidth="1"/>
    <col min="4361" max="4361" width="10.28515625" style="2" customWidth="1"/>
    <col min="4362" max="4362" width="10.85546875" style="2" customWidth="1"/>
    <col min="4363" max="4363" width="11.140625" style="2" customWidth="1"/>
    <col min="4364" max="4364" width="22.5703125" style="2" customWidth="1"/>
    <col min="4365" max="4365" width="14.5703125" style="2" customWidth="1"/>
    <col min="4366" max="4366" width="12.7109375" style="2" customWidth="1"/>
    <col min="4367" max="4607" width="10.7109375" style="2"/>
    <col min="4608" max="4608" width="6.85546875" style="2" customWidth="1"/>
    <col min="4609" max="4609" width="7" style="2" customWidth="1"/>
    <col min="4610" max="4610" width="14.85546875" style="2" customWidth="1"/>
    <col min="4611" max="4611" width="27.28515625" style="2" customWidth="1"/>
    <col min="4612" max="4612" width="9.28515625" style="2" customWidth="1"/>
    <col min="4613" max="4613" width="19.7109375" style="2" customWidth="1"/>
    <col min="4614" max="4614" width="8.7109375" style="2" customWidth="1"/>
    <col min="4615" max="4615" width="10.7109375" style="2" customWidth="1"/>
    <col min="4616" max="4616" width="11.28515625" style="2" customWidth="1"/>
    <col min="4617" max="4617" width="10.28515625" style="2" customWidth="1"/>
    <col min="4618" max="4618" width="10.85546875" style="2" customWidth="1"/>
    <col min="4619" max="4619" width="11.140625" style="2" customWidth="1"/>
    <col min="4620" max="4620" width="22.5703125" style="2" customWidth="1"/>
    <col min="4621" max="4621" width="14.5703125" style="2" customWidth="1"/>
    <col min="4622" max="4622" width="12.7109375" style="2" customWidth="1"/>
    <col min="4623" max="4863" width="10.7109375" style="2"/>
    <col min="4864" max="4864" width="6.85546875" style="2" customWidth="1"/>
    <col min="4865" max="4865" width="7" style="2" customWidth="1"/>
    <col min="4866" max="4866" width="14.85546875" style="2" customWidth="1"/>
    <col min="4867" max="4867" width="27.28515625" style="2" customWidth="1"/>
    <col min="4868" max="4868" width="9.28515625" style="2" customWidth="1"/>
    <col min="4869" max="4869" width="19.7109375" style="2" customWidth="1"/>
    <col min="4870" max="4870" width="8.7109375" style="2" customWidth="1"/>
    <col min="4871" max="4871" width="10.7109375" style="2" customWidth="1"/>
    <col min="4872" max="4872" width="11.28515625" style="2" customWidth="1"/>
    <col min="4873" max="4873" width="10.28515625" style="2" customWidth="1"/>
    <col min="4874" max="4874" width="10.85546875" style="2" customWidth="1"/>
    <col min="4875" max="4875" width="11.140625" style="2" customWidth="1"/>
    <col min="4876" max="4876" width="22.5703125" style="2" customWidth="1"/>
    <col min="4877" max="4877" width="14.5703125" style="2" customWidth="1"/>
    <col min="4878" max="4878" width="12.7109375" style="2" customWidth="1"/>
    <col min="4879" max="5119" width="10.7109375" style="2"/>
    <col min="5120" max="5120" width="6.85546875" style="2" customWidth="1"/>
    <col min="5121" max="5121" width="7" style="2" customWidth="1"/>
    <col min="5122" max="5122" width="14.85546875" style="2" customWidth="1"/>
    <col min="5123" max="5123" width="27.28515625" style="2" customWidth="1"/>
    <col min="5124" max="5124" width="9.28515625" style="2" customWidth="1"/>
    <col min="5125" max="5125" width="19.7109375" style="2" customWidth="1"/>
    <col min="5126" max="5126" width="8.7109375" style="2" customWidth="1"/>
    <col min="5127" max="5127" width="10.7109375" style="2" customWidth="1"/>
    <col min="5128" max="5128" width="11.28515625" style="2" customWidth="1"/>
    <col min="5129" max="5129" width="10.28515625" style="2" customWidth="1"/>
    <col min="5130" max="5130" width="10.85546875" style="2" customWidth="1"/>
    <col min="5131" max="5131" width="11.140625" style="2" customWidth="1"/>
    <col min="5132" max="5132" width="22.5703125" style="2" customWidth="1"/>
    <col min="5133" max="5133" width="14.5703125" style="2" customWidth="1"/>
    <col min="5134" max="5134" width="12.7109375" style="2" customWidth="1"/>
    <col min="5135" max="5375" width="10.7109375" style="2"/>
    <col min="5376" max="5376" width="6.85546875" style="2" customWidth="1"/>
    <col min="5377" max="5377" width="7" style="2" customWidth="1"/>
    <col min="5378" max="5378" width="14.85546875" style="2" customWidth="1"/>
    <col min="5379" max="5379" width="27.28515625" style="2" customWidth="1"/>
    <col min="5380" max="5380" width="9.28515625" style="2" customWidth="1"/>
    <col min="5381" max="5381" width="19.7109375" style="2" customWidth="1"/>
    <col min="5382" max="5382" width="8.7109375" style="2" customWidth="1"/>
    <col min="5383" max="5383" width="10.7109375" style="2" customWidth="1"/>
    <col min="5384" max="5384" width="11.28515625" style="2" customWidth="1"/>
    <col min="5385" max="5385" width="10.28515625" style="2" customWidth="1"/>
    <col min="5386" max="5386" width="10.85546875" style="2" customWidth="1"/>
    <col min="5387" max="5387" width="11.140625" style="2" customWidth="1"/>
    <col min="5388" max="5388" width="22.5703125" style="2" customWidth="1"/>
    <col min="5389" max="5389" width="14.5703125" style="2" customWidth="1"/>
    <col min="5390" max="5390" width="12.7109375" style="2" customWidth="1"/>
    <col min="5391" max="5631" width="10.7109375" style="2"/>
    <col min="5632" max="5632" width="6.85546875" style="2" customWidth="1"/>
    <col min="5633" max="5633" width="7" style="2" customWidth="1"/>
    <col min="5634" max="5634" width="14.85546875" style="2" customWidth="1"/>
    <col min="5635" max="5635" width="27.28515625" style="2" customWidth="1"/>
    <col min="5636" max="5636" width="9.28515625" style="2" customWidth="1"/>
    <col min="5637" max="5637" width="19.7109375" style="2" customWidth="1"/>
    <col min="5638" max="5638" width="8.7109375" style="2" customWidth="1"/>
    <col min="5639" max="5639" width="10.7109375" style="2" customWidth="1"/>
    <col min="5640" max="5640" width="11.28515625" style="2" customWidth="1"/>
    <col min="5641" max="5641" width="10.28515625" style="2" customWidth="1"/>
    <col min="5642" max="5642" width="10.85546875" style="2" customWidth="1"/>
    <col min="5643" max="5643" width="11.140625" style="2" customWidth="1"/>
    <col min="5644" max="5644" width="22.5703125" style="2" customWidth="1"/>
    <col min="5645" max="5645" width="14.5703125" style="2" customWidth="1"/>
    <col min="5646" max="5646" width="12.7109375" style="2" customWidth="1"/>
    <col min="5647" max="5887" width="10.7109375" style="2"/>
    <col min="5888" max="5888" width="6.85546875" style="2" customWidth="1"/>
    <col min="5889" max="5889" width="7" style="2" customWidth="1"/>
    <col min="5890" max="5890" width="14.85546875" style="2" customWidth="1"/>
    <col min="5891" max="5891" width="27.28515625" style="2" customWidth="1"/>
    <col min="5892" max="5892" width="9.28515625" style="2" customWidth="1"/>
    <col min="5893" max="5893" width="19.7109375" style="2" customWidth="1"/>
    <col min="5894" max="5894" width="8.7109375" style="2" customWidth="1"/>
    <col min="5895" max="5895" width="10.7109375" style="2" customWidth="1"/>
    <col min="5896" max="5896" width="11.28515625" style="2" customWidth="1"/>
    <col min="5897" max="5897" width="10.28515625" style="2" customWidth="1"/>
    <col min="5898" max="5898" width="10.85546875" style="2" customWidth="1"/>
    <col min="5899" max="5899" width="11.140625" style="2" customWidth="1"/>
    <col min="5900" max="5900" width="22.5703125" style="2" customWidth="1"/>
    <col min="5901" max="5901" width="14.5703125" style="2" customWidth="1"/>
    <col min="5902" max="5902" width="12.7109375" style="2" customWidth="1"/>
    <col min="5903" max="6143" width="10.7109375" style="2"/>
    <col min="6144" max="6144" width="6.85546875" style="2" customWidth="1"/>
    <col min="6145" max="6145" width="7" style="2" customWidth="1"/>
    <col min="6146" max="6146" width="14.85546875" style="2" customWidth="1"/>
    <col min="6147" max="6147" width="27.28515625" style="2" customWidth="1"/>
    <col min="6148" max="6148" width="9.28515625" style="2" customWidth="1"/>
    <col min="6149" max="6149" width="19.7109375" style="2" customWidth="1"/>
    <col min="6150" max="6150" width="8.7109375" style="2" customWidth="1"/>
    <col min="6151" max="6151" width="10.7109375" style="2" customWidth="1"/>
    <col min="6152" max="6152" width="11.28515625" style="2" customWidth="1"/>
    <col min="6153" max="6153" width="10.28515625" style="2" customWidth="1"/>
    <col min="6154" max="6154" width="10.85546875" style="2" customWidth="1"/>
    <col min="6155" max="6155" width="11.140625" style="2" customWidth="1"/>
    <col min="6156" max="6156" width="22.5703125" style="2" customWidth="1"/>
    <col min="6157" max="6157" width="14.5703125" style="2" customWidth="1"/>
    <col min="6158" max="6158" width="12.7109375" style="2" customWidth="1"/>
    <col min="6159" max="6399" width="10.7109375" style="2"/>
    <col min="6400" max="6400" width="6.85546875" style="2" customWidth="1"/>
    <col min="6401" max="6401" width="7" style="2" customWidth="1"/>
    <col min="6402" max="6402" width="14.85546875" style="2" customWidth="1"/>
    <col min="6403" max="6403" width="27.28515625" style="2" customWidth="1"/>
    <col min="6404" max="6404" width="9.28515625" style="2" customWidth="1"/>
    <col min="6405" max="6405" width="19.7109375" style="2" customWidth="1"/>
    <col min="6406" max="6406" width="8.7109375" style="2" customWidth="1"/>
    <col min="6407" max="6407" width="10.7109375" style="2" customWidth="1"/>
    <col min="6408" max="6408" width="11.28515625" style="2" customWidth="1"/>
    <col min="6409" max="6409" width="10.28515625" style="2" customWidth="1"/>
    <col min="6410" max="6410" width="10.85546875" style="2" customWidth="1"/>
    <col min="6411" max="6411" width="11.140625" style="2" customWidth="1"/>
    <col min="6412" max="6412" width="22.5703125" style="2" customWidth="1"/>
    <col min="6413" max="6413" width="14.5703125" style="2" customWidth="1"/>
    <col min="6414" max="6414" width="12.7109375" style="2" customWidth="1"/>
    <col min="6415" max="6655" width="10.7109375" style="2"/>
    <col min="6656" max="6656" width="6.85546875" style="2" customWidth="1"/>
    <col min="6657" max="6657" width="7" style="2" customWidth="1"/>
    <col min="6658" max="6658" width="14.85546875" style="2" customWidth="1"/>
    <col min="6659" max="6659" width="27.28515625" style="2" customWidth="1"/>
    <col min="6660" max="6660" width="9.28515625" style="2" customWidth="1"/>
    <col min="6661" max="6661" width="19.7109375" style="2" customWidth="1"/>
    <col min="6662" max="6662" width="8.7109375" style="2" customWidth="1"/>
    <col min="6663" max="6663" width="10.7109375" style="2" customWidth="1"/>
    <col min="6664" max="6664" width="11.28515625" style="2" customWidth="1"/>
    <col min="6665" max="6665" width="10.28515625" style="2" customWidth="1"/>
    <col min="6666" max="6666" width="10.85546875" style="2" customWidth="1"/>
    <col min="6667" max="6667" width="11.140625" style="2" customWidth="1"/>
    <col min="6668" max="6668" width="22.5703125" style="2" customWidth="1"/>
    <col min="6669" max="6669" width="14.5703125" style="2" customWidth="1"/>
    <col min="6670" max="6670" width="12.7109375" style="2" customWidth="1"/>
    <col min="6671" max="6911" width="10.7109375" style="2"/>
    <col min="6912" max="6912" width="6.85546875" style="2" customWidth="1"/>
    <col min="6913" max="6913" width="7" style="2" customWidth="1"/>
    <col min="6914" max="6914" width="14.85546875" style="2" customWidth="1"/>
    <col min="6915" max="6915" width="27.28515625" style="2" customWidth="1"/>
    <col min="6916" max="6916" width="9.28515625" style="2" customWidth="1"/>
    <col min="6917" max="6917" width="19.7109375" style="2" customWidth="1"/>
    <col min="6918" max="6918" width="8.7109375" style="2" customWidth="1"/>
    <col min="6919" max="6919" width="10.7109375" style="2" customWidth="1"/>
    <col min="6920" max="6920" width="11.28515625" style="2" customWidth="1"/>
    <col min="6921" max="6921" width="10.28515625" style="2" customWidth="1"/>
    <col min="6922" max="6922" width="10.85546875" style="2" customWidth="1"/>
    <col min="6923" max="6923" width="11.140625" style="2" customWidth="1"/>
    <col min="6924" max="6924" width="22.5703125" style="2" customWidth="1"/>
    <col min="6925" max="6925" width="14.5703125" style="2" customWidth="1"/>
    <col min="6926" max="6926" width="12.7109375" style="2" customWidth="1"/>
    <col min="6927" max="7167" width="10.7109375" style="2"/>
    <col min="7168" max="7168" width="6.85546875" style="2" customWidth="1"/>
    <col min="7169" max="7169" width="7" style="2" customWidth="1"/>
    <col min="7170" max="7170" width="14.85546875" style="2" customWidth="1"/>
    <col min="7171" max="7171" width="27.28515625" style="2" customWidth="1"/>
    <col min="7172" max="7172" width="9.28515625" style="2" customWidth="1"/>
    <col min="7173" max="7173" width="19.7109375" style="2" customWidth="1"/>
    <col min="7174" max="7174" width="8.7109375" style="2" customWidth="1"/>
    <col min="7175" max="7175" width="10.7109375" style="2" customWidth="1"/>
    <col min="7176" max="7176" width="11.28515625" style="2" customWidth="1"/>
    <col min="7177" max="7177" width="10.28515625" style="2" customWidth="1"/>
    <col min="7178" max="7178" width="10.85546875" style="2" customWidth="1"/>
    <col min="7179" max="7179" width="11.140625" style="2" customWidth="1"/>
    <col min="7180" max="7180" width="22.5703125" style="2" customWidth="1"/>
    <col min="7181" max="7181" width="14.5703125" style="2" customWidth="1"/>
    <col min="7182" max="7182" width="12.7109375" style="2" customWidth="1"/>
    <col min="7183" max="7423" width="10.7109375" style="2"/>
    <col min="7424" max="7424" width="6.85546875" style="2" customWidth="1"/>
    <col min="7425" max="7425" width="7" style="2" customWidth="1"/>
    <col min="7426" max="7426" width="14.85546875" style="2" customWidth="1"/>
    <col min="7427" max="7427" width="27.28515625" style="2" customWidth="1"/>
    <col min="7428" max="7428" width="9.28515625" style="2" customWidth="1"/>
    <col min="7429" max="7429" width="19.7109375" style="2" customWidth="1"/>
    <col min="7430" max="7430" width="8.7109375" style="2" customWidth="1"/>
    <col min="7431" max="7431" width="10.7109375" style="2" customWidth="1"/>
    <col min="7432" max="7432" width="11.28515625" style="2" customWidth="1"/>
    <col min="7433" max="7433" width="10.28515625" style="2" customWidth="1"/>
    <col min="7434" max="7434" width="10.85546875" style="2" customWidth="1"/>
    <col min="7435" max="7435" width="11.140625" style="2" customWidth="1"/>
    <col min="7436" max="7436" width="22.5703125" style="2" customWidth="1"/>
    <col min="7437" max="7437" width="14.5703125" style="2" customWidth="1"/>
    <col min="7438" max="7438" width="12.7109375" style="2" customWidth="1"/>
    <col min="7439" max="7679" width="10.7109375" style="2"/>
    <col min="7680" max="7680" width="6.85546875" style="2" customWidth="1"/>
    <col min="7681" max="7681" width="7" style="2" customWidth="1"/>
    <col min="7682" max="7682" width="14.85546875" style="2" customWidth="1"/>
    <col min="7683" max="7683" width="27.28515625" style="2" customWidth="1"/>
    <col min="7684" max="7684" width="9.28515625" style="2" customWidth="1"/>
    <col min="7685" max="7685" width="19.7109375" style="2" customWidth="1"/>
    <col min="7686" max="7686" width="8.7109375" style="2" customWidth="1"/>
    <col min="7687" max="7687" width="10.7109375" style="2" customWidth="1"/>
    <col min="7688" max="7688" width="11.28515625" style="2" customWidth="1"/>
    <col min="7689" max="7689" width="10.28515625" style="2" customWidth="1"/>
    <col min="7690" max="7690" width="10.85546875" style="2" customWidth="1"/>
    <col min="7691" max="7691" width="11.140625" style="2" customWidth="1"/>
    <col min="7692" max="7692" width="22.5703125" style="2" customWidth="1"/>
    <col min="7693" max="7693" width="14.5703125" style="2" customWidth="1"/>
    <col min="7694" max="7694" width="12.7109375" style="2" customWidth="1"/>
    <col min="7695" max="7935" width="10.7109375" style="2"/>
    <col min="7936" max="7936" width="6.85546875" style="2" customWidth="1"/>
    <col min="7937" max="7937" width="7" style="2" customWidth="1"/>
    <col min="7938" max="7938" width="14.85546875" style="2" customWidth="1"/>
    <col min="7939" max="7939" width="27.28515625" style="2" customWidth="1"/>
    <col min="7940" max="7940" width="9.28515625" style="2" customWidth="1"/>
    <col min="7941" max="7941" width="19.7109375" style="2" customWidth="1"/>
    <col min="7942" max="7942" width="8.7109375" style="2" customWidth="1"/>
    <col min="7943" max="7943" width="10.7109375" style="2" customWidth="1"/>
    <col min="7944" max="7944" width="11.28515625" style="2" customWidth="1"/>
    <col min="7945" max="7945" width="10.28515625" style="2" customWidth="1"/>
    <col min="7946" max="7946" width="10.85546875" style="2" customWidth="1"/>
    <col min="7947" max="7947" width="11.140625" style="2" customWidth="1"/>
    <col min="7948" max="7948" width="22.5703125" style="2" customWidth="1"/>
    <col min="7949" max="7949" width="14.5703125" style="2" customWidth="1"/>
    <col min="7950" max="7950" width="12.7109375" style="2" customWidth="1"/>
    <col min="7951" max="8191" width="10.7109375" style="2"/>
    <col min="8192" max="8192" width="6.85546875" style="2" customWidth="1"/>
    <col min="8193" max="8193" width="7" style="2" customWidth="1"/>
    <col min="8194" max="8194" width="14.85546875" style="2" customWidth="1"/>
    <col min="8195" max="8195" width="27.28515625" style="2" customWidth="1"/>
    <col min="8196" max="8196" width="9.28515625" style="2" customWidth="1"/>
    <col min="8197" max="8197" width="19.7109375" style="2" customWidth="1"/>
    <col min="8198" max="8198" width="8.7109375" style="2" customWidth="1"/>
    <col min="8199" max="8199" width="10.7109375" style="2" customWidth="1"/>
    <col min="8200" max="8200" width="11.28515625" style="2" customWidth="1"/>
    <col min="8201" max="8201" width="10.28515625" style="2" customWidth="1"/>
    <col min="8202" max="8202" width="10.85546875" style="2" customWidth="1"/>
    <col min="8203" max="8203" width="11.140625" style="2" customWidth="1"/>
    <col min="8204" max="8204" width="22.5703125" style="2" customWidth="1"/>
    <col min="8205" max="8205" width="14.5703125" style="2" customWidth="1"/>
    <col min="8206" max="8206" width="12.7109375" style="2" customWidth="1"/>
    <col min="8207" max="8447" width="10.7109375" style="2"/>
    <col min="8448" max="8448" width="6.85546875" style="2" customWidth="1"/>
    <col min="8449" max="8449" width="7" style="2" customWidth="1"/>
    <col min="8450" max="8450" width="14.85546875" style="2" customWidth="1"/>
    <col min="8451" max="8451" width="27.28515625" style="2" customWidth="1"/>
    <col min="8452" max="8452" width="9.28515625" style="2" customWidth="1"/>
    <col min="8453" max="8453" width="19.7109375" style="2" customWidth="1"/>
    <col min="8454" max="8454" width="8.7109375" style="2" customWidth="1"/>
    <col min="8455" max="8455" width="10.7109375" style="2" customWidth="1"/>
    <col min="8456" max="8456" width="11.28515625" style="2" customWidth="1"/>
    <col min="8457" max="8457" width="10.28515625" style="2" customWidth="1"/>
    <col min="8458" max="8458" width="10.85546875" style="2" customWidth="1"/>
    <col min="8459" max="8459" width="11.140625" style="2" customWidth="1"/>
    <col min="8460" max="8460" width="22.5703125" style="2" customWidth="1"/>
    <col min="8461" max="8461" width="14.5703125" style="2" customWidth="1"/>
    <col min="8462" max="8462" width="12.7109375" style="2" customWidth="1"/>
    <col min="8463" max="8703" width="10.7109375" style="2"/>
    <col min="8704" max="8704" width="6.85546875" style="2" customWidth="1"/>
    <col min="8705" max="8705" width="7" style="2" customWidth="1"/>
    <col min="8706" max="8706" width="14.85546875" style="2" customWidth="1"/>
    <col min="8707" max="8707" width="27.28515625" style="2" customWidth="1"/>
    <col min="8708" max="8708" width="9.28515625" style="2" customWidth="1"/>
    <col min="8709" max="8709" width="19.7109375" style="2" customWidth="1"/>
    <col min="8710" max="8710" width="8.7109375" style="2" customWidth="1"/>
    <col min="8711" max="8711" width="10.7109375" style="2" customWidth="1"/>
    <col min="8712" max="8712" width="11.28515625" style="2" customWidth="1"/>
    <col min="8713" max="8713" width="10.28515625" style="2" customWidth="1"/>
    <col min="8714" max="8714" width="10.85546875" style="2" customWidth="1"/>
    <col min="8715" max="8715" width="11.140625" style="2" customWidth="1"/>
    <col min="8716" max="8716" width="22.5703125" style="2" customWidth="1"/>
    <col min="8717" max="8717" width="14.5703125" style="2" customWidth="1"/>
    <col min="8718" max="8718" width="12.7109375" style="2" customWidth="1"/>
    <col min="8719" max="8959" width="10.7109375" style="2"/>
    <col min="8960" max="8960" width="6.85546875" style="2" customWidth="1"/>
    <col min="8961" max="8961" width="7" style="2" customWidth="1"/>
    <col min="8962" max="8962" width="14.85546875" style="2" customWidth="1"/>
    <col min="8963" max="8963" width="27.28515625" style="2" customWidth="1"/>
    <col min="8964" max="8964" width="9.28515625" style="2" customWidth="1"/>
    <col min="8965" max="8965" width="19.7109375" style="2" customWidth="1"/>
    <col min="8966" max="8966" width="8.7109375" style="2" customWidth="1"/>
    <col min="8967" max="8967" width="10.7109375" style="2" customWidth="1"/>
    <col min="8968" max="8968" width="11.28515625" style="2" customWidth="1"/>
    <col min="8969" max="8969" width="10.28515625" style="2" customWidth="1"/>
    <col min="8970" max="8970" width="10.85546875" style="2" customWidth="1"/>
    <col min="8971" max="8971" width="11.140625" style="2" customWidth="1"/>
    <col min="8972" max="8972" width="22.5703125" style="2" customWidth="1"/>
    <col min="8973" max="8973" width="14.5703125" style="2" customWidth="1"/>
    <col min="8974" max="8974" width="12.7109375" style="2" customWidth="1"/>
    <col min="8975" max="9215" width="10.7109375" style="2"/>
    <col min="9216" max="9216" width="6.85546875" style="2" customWidth="1"/>
    <col min="9217" max="9217" width="7" style="2" customWidth="1"/>
    <col min="9218" max="9218" width="14.85546875" style="2" customWidth="1"/>
    <col min="9219" max="9219" width="27.28515625" style="2" customWidth="1"/>
    <col min="9220" max="9220" width="9.28515625" style="2" customWidth="1"/>
    <col min="9221" max="9221" width="19.7109375" style="2" customWidth="1"/>
    <col min="9222" max="9222" width="8.7109375" style="2" customWidth="1"/>
    <col min="9223" max="9223" width="10.7109375" style="2" customWidth="1"/>
    <col min="9224" max="9224" width="11.28515625" style="2" customWidth="1"/>
    <col min="9225" max="9225" width="10.28515625" style="2" customWidth="1"/>
    <col min="9226" max="9226" width="10.85546875" style="2" customWidth="1"/>
    <col min="9227" max="9227" width="11.140625" style="2" customWidth="1"/>
    <col min="9228" max="9228" width="22.5703125" style="2" customWidth="1"/>
    <col min="9229" max="9229" width="14.5703125" style="2" customWidth="1"/>
    <col min="9230" max="9230" width="12.7109375" style="2" customWidth="1"/>
    <col min="9231" max="9471" width="10.7109375" style="2"/>
    <col min="9472" max="9472" width="6.85546875" style="2" customWidth="1"/>
    <col min="9473" max="9473" width="7" style="2" customWidth="1"/>
    <col min="9474" max="9474" width="14.85546875" style="2" customWidth="1"/>
    <col min="9475" max="9475" width="27.28515625" style="2" customWidth="1"/>
    <col min="9476" max="9476" width="9.28515625" style="2" customWidth="1"/>
    <col min="9477" max="9477" width="19.7109375" style="2" customWidth="1"/>
    <col min="9478" max="9478" width="8.7109375" style="2" customWidth="1"/>
    <col min="9479" max="9479" width="10.7109375" style="2" customWidth="1"/>
    <col min="9480" max="9480" width="11.28515625" style="2" customWidth="1"/>
    <col min="9481" max="9481" width="10.28515625" style="2" customWidth="1"/>
    <col min="9482" max="9482" width="10.85546875" style="2" customWidth="1"/>
    <col min="9483" max="9483" width="11.140625" style="2" customWidth="1"/>
    <col min="9484" max="9484" width="22.5703125" style="2" customWidth="1"/>
    <col min="9485" max="9485" width="14.5703125" style="2" customWidth="1"/>
    <col min="9486" max="9486" width="12.7109375" style="2" customWidth="1"/>
    <col min="9487" max="9727" width="10.7109375" style="2"/>
    <col min="9728" max="9728" width="6.85546875" style="2" customWidth="1"/>
    <col min="9729" max="9729" width="7" style="2" customWidth="1"/>
    <col min="9730" max="9730" width="14.85546875" style="2" customWidth="1"/>
    <col min="9731" max="9731" width="27.28515625" style="2" customWidth="1"/>
    <col min="9732" max="9732" width="9.28515625" style="2" customWidth="1"/>
    <col min="9733" max="9733" width="19.7109375" style="2" customWidth="1"/>
    <col min="9734" max="9734" width="8.7109375" style="2" customWidth="1"/>
    <col min="9735" max="9735" width="10.7109375" style="2" customWidth="1"/>
    <col min="9736" max="9736" width="11.28515625" style="2" customWidth="1"/>
    <col min="9737" max="9737" width="10.28515625" style="2" customWidth="1"/>
    <col min="9738" max="9738" width="10.85546875" style="2" customWidth="1"/>
    <col min="9739" max="9739" width="11.140625" style="2" customWidth="1"/>
    <col min="9740" max="9740" width="22.5703125" style="2" customWidth="1"/>
    <col min="9741" max="9741" width="14.5703125" style="2" customWidth="1"/>
    <col min="9742" max="9742" width="12.7109375" style="2" customWidth="1"/>
    <col min="9743" max="9983" width="10.7109375" style="2"/>
    <col min="9984" max="9984" width="6.85546875" style="2" customWidth="1"/>
    <col min="9985" max="9985" width="7" style="2" customWidth="1"/>
    <col min="9986" max="9986" width="14.85546875" style="2" customWidth="1"/>
    <col min="9987" max="9987" width="27.28515625" style="2" customWidth="1"/>
    <col min="9988" max="9988" width="9.28515625" style="2" customWidth="1"/>
    <col min="9989" max="9989" width="19.7109375" style="2" customWidth="1"/>
    <col min="9990" max="9990" width="8.7109375" style="2" customWidth="1"/>
    <col min="9991" max="9991" width="10.7109375" style="2" customWidth="1"/>
    <col min="9992" max="9992" width="11.28515625" style="2" customWidth="1"/>
    <col min="9993" max="9993" width="10.28515625" style="2" customWidth="1"/>
    <col min="9994" max="9994" width="10.85546875" style="2" customWidth="1"/>
    <col min="9995" max="9995" width="11.140625" style="2" customWidth="1"/>
    <col min="9996" max="9996" width="22.5703125" style="2" customWidth="1"/>
    <col min="9997" max="9997" width="14.5703125" style="2" customWidth="1"/>
    <col min="9998" max="9998" width="12.7109375" style="2" customWidth="1"/>
    <col min="9999" max="10239" width="10.7109375" style="2"/>
    <col min="10240" max="10240" width="6.85546875" style="2" customWidth="1"/>
    <col min="10241" max="10241" width="7" style="2" customWidth="1"/>
    <col min="10242" max="10242" width="14.85546875" style="2" customWidth="1"/>
    <col min="10243" max="10243" width="27.28515625" style="2" customWidth="1"/>
    <col min="10244" max="10244" width="9.28515625" style="2" customWidth="1"/>
    <col min="10245" max="10245" width="19.7109375" style="2" customWidth="1"/>
    <col min="10246" max="10246" width="8.7109375" style="2" customWidth="1"/>
    <col min="10247" max="10247" width="10.7109375" style="2" customWidth="1"/>
    <col min="10248" max="10248" width="11.28515625" style="2" customWidth="1"/>
    <col min="10249" max="10249" width="10.28515625" style="2" customWidth="1"/>
    <col min="10250" max="10250" width="10.85546875" style="2" customWidth="1"/>
    <col min="10251" max="10251" width="11.140625" style="2" customWidth="1"/>
    <col min="10252" max="10252" width="22.5703125" style="2" customWidth="1"/>
    <col min="10253" max="10253" width="14.5703125" style="2" customWidth="1"/>
    <col min="10254" max="10254" width="12.7109375" style="2" customWidth="1"/>
    <col min="10255" max="10495" width="10.7109375" style="2"/>
    <col min="10496" max="10496" width="6.85546875" style="2" customWidth="1"/>
    <col min="10497" max="10497" width="7" style="2" customWidth="1"/>
    <col min="10498" max="10498" width="14.85546875" style="2" customWidth="1"/>
    <col min="10499" max="10499" width="27.28515625" style="2" customWidth="1"/>
    <col min="10500" max="10500" width="9.28515625" style="2" customWidth="1"/>
    <col min="10501" max="10501" width="19.7109375" style="2" customWidth="1"/>
    <col min="10502" max="10502" width="8.7109375" style="2" customWidth="1"/>
    <col min="10503" max="10503" width="10.7109375" style="2" customWidth="1"/>
    <col min="10504" max="10504" width="11.28515625" style="2" customWidth="1"/>
    <col min="10505" max="10505" width="10.28515625" style="2" customWidth="1"/>
    <col min="10506" max="10506" width="10.85546875" style="2" customWidth="1"/>
    <col min="10507" max="10507" width="11.140625" style="2" customWidth="1"/>
    <col min="10508" max="10508" width="22.5703125" style="2" customWidth="1"/>
    <col min="10509" max="10509" width="14.5703125" style="2" customWidth="1"/>
    <col min="10510" max="10510" width="12.7109375" style="2" customWidth="1"/>
    <col min="10511" max="10751" width="10.7109375" style="2"/>
    <col min="10752" max="10752" width="6.85546875" style="2" customWidth="1"/>
    <col min="10753" max="10753" width="7" style="2" customWidth="1"/>
    <col min="10754" max="10754" width="14.85546875" style="2" customWidth="1"/>
    <col min="10755" max="10755" width="27.28515625" style="2" customWidth="1"/>
    <col min="10756" max="10756" width="9.28515625" style="2" customWidth="1"/>
    <col min="10757" max="10757" width="19.7109375" style="2" customWidth="1"/>
    <col min="10758" max="10758" width="8.7109375" style="2" customWidth="1"/>
    <col min="10759" max="10759" width="10.7109375" style="2" customWidth="1"/>
    <col min="10760" max="10760" width="11.28515625" style="2" customWidth="1"/>
    <col min="10761" max="10761" width="10.28515625" style="2" customWidth="1"/>
    <col min="10762" max="10762" width="10.85546875" style="2" customWidth="1"/>
    <col min="10763" max="10763" width="11.140625" style="2" customWidth="1"/>
    <col min="10764" max="10764" width="22.5703125" style="2" customWidth="1"/>
    <col min="10765" max="10765" width="14.5703125" style="2" customWidth="1"/>
    <col min="10766" max="10766" width="12.7109375" style="2" customWidth="1"/>
    <col min="10767" max="11007" width="10.7109375" style="2"/>
    <col min="11008" max="11008" width="6.85546875" style="2" customWidth="1"/>
    <col min="11009" max="11009" width="7" style="2" customWidth="1"/>
    <col min="11010" max="11010" width="14.85546875" style="2" customWidth="1"/>
    <col min="11011" max="11011" width="27.28515625" style="2" customWidth="1"/>
    <col min="11012" max="11012" width="9.28515625" style="2" customWidth="1"/>
    <col min="11013" max="11013" width="19.7109375" style="2" customWidth="1"/>
    <col min="11014" max="11014" width="8.7109375" style="2" customWidth="1"/>
    <col min="11015" max="11015" width="10.7109375" style="2" customWidth="1"/>
    <col min="11016" max="11016" width="11.28515625" style="2" customWidth="1"/>
    <col min="11017" max="11017" width="10.28515625" style="2" customWidth="1"/>
    <col min="11018" max="11018" width="10.85546875" style="2" customWidth="1"/>
    <col min="11019" max="11019" width="11.140625" style="2" customWidth="1"/>
    <col min="11020" max="11020" width="22.5703125" style="2" customWidth="1"/>
    <col min="11021" max="11021" width="14.5703125" style="2" customWidth="1"/>
    <col min="11022" max="11022" width="12.7109375" style="2" customWidth="1"/>
    <col min="11023" max="11263" width="10.7109375" style="2"/>
    <col min="11264" max="11264" width="6.85546875" style="2" customWidth="1"/>
    <col min="11265" max="11265" width="7" style="2" customWidth="1"/>
    <col min="11266" max="11266" width="14.85546875" style="2" customWidth="1"/>
    <col min="11267" max="11267" width="27.28515625" style="2" customWidth="1"/>
    <col min="11268" max="11268" width="9.28515625" style="2" customWidth="1"/>
    <col min="11269" max="11269" width="19.7109375" style="2" customWidth="1"/>
    <col min="11270" max="11270" width="8.7109375" style="2" customWidth="1"/>
    <col min="11271" max="11271" width="10.7109375" style="2" customWidth="1"/>
    <col min="11272" max="11272" width="11.28515625" style="2" customWidth="1"/>
    <col min="11273" max="11273" width="10.28515625" style="2" customWidth="1"/>
    <col min="11274" max="11274" width="10.85546875" style="2" customWidth="1"/>
    <col min="11275" max="11275" width="11.140625" style="2" customWidth="1"/>
    <col min="11276" max="11276" width="22.5703125" style="2" customWidth="1"/>
    <col min="11277" max="11277" width="14.5703125" style="2" customWidth="1"/>
    <col min="11278" max="11278" width="12.7109375" style="2" customWidth="1"/>
    <col min="11279" max="11519" width="10.7109375" style="2"/>
    <col min="11520" max="11520" width="6.85546875" style="2" customWidth="1"/>
    <col min="11521" max="11521" width="7" style="2" customWidth="1"/>
    <col min="11522" max="11522" width="14.85546875" style="2" customWidth="1"/>
    <col min="11523" max="11523" width="27.28515625" style="2" customWidth="1"/>
    <col min="11524" max="11524" width="9.28515625" style="2" customWidth="1"/>
    <col min="11525" max="11525" width="19.7109375" style="2" customWidth="1"/>
    <col min="11526" max="11526" width="8.7109375" style="2" customWidth="1"/>
    <col min="11527" max="11527" width="10.7109375" style="2" customWidth="1"/>
    <col min="11528" max="11528" width="11.28515625" style="2" customWidth="1"/>
    <col min="11529" max="11529" width="10.28515625" style="2" customWidth="1"/>
    <col min="11530" max="11530" width="10.85546875" style="2" customWidth="1"/>
    <col min="11531" max="11531" width="11.140625" style="2" customWidth="1"/>
    <col min="11532" max="11532" width="22.5703125" style="2" customWidth="1"/>
    <col min="11533" max="11533" width="14.5703125" style="2" customWidth="1"/>
    <col min="11534" max="11534" width="12.7109375" style="2" customWidth="1"/>
    <col min="11535" max="11775" width="10.7109375" style="2"/>
    <col min="11776" max="11776" width="6.85546875" style="2" customWidth="1"/>
    <col min="11777" max="11777" width="7" style="2" customWidth="1"/>
    <col min="11778" max="11778" width="14.85546875" style="2" customWidth="1"/>
    <col min="11779" max="11779" width="27.28515625" style="2" customWidth="1"/>
    <col min="11780" max="11780" width="9.28515625" style="2" customWidth="1"/>
    <col min="11781" max="11781" width="19.7109375" style="2" customWidth="1"/>
    <col min="11782" max="11782" width="8.7109375" style="2" customWidth="1"/>
    <col min="11783" max="11783" width="10.7109375" style="2" customWidth="1"/>
    <col min="11784" max="11784" width="11.28515625" style="2" customWidth="1"/>
    <col min="11785" max="11785" width="10.28515625" style="2" customWidth="1"/>
    <col min="11786" max="11786" width="10.85546875" style="2" customWidth="1"/>
    <col min="11787" max="11787" width="11.140625" style="2" customWidth="1"/>
    <col min="11788" max="11788" width="22.5703125" style="2" customWidth="1"/>
    <col min="11789" max="11789" width="14.5703125" style="2" customWidth="1"/>
    <col min="11790" max="11790" width="12.7109375" style="2" customWidth="1"/>
    <col min="11791" max="12031" width="10.7109375" style="2"/>
    <col min="12032" max="12032" width="6.85546875" style="2" customWidth="1"/>
    <col min="12033" max="12033" width="7" style="2" customWidth="1"/>
    <col min="12034" max="12034" width="14.85546875" style="2" customWidth="1"/>
    <col min="12035" max="12035" width="27.28515625" style="2" customWidth="1"/>
    <col min="12036" max="12036" width="9.28515625" style="2" customWidth="1"/>
    <col min="12037" max="12037" width="19.7109375" style="2" customWidth="1"/>
    <col min="12038" max="12038" width="8.7109375" style="2" customWidth="1"/>
    <col min="12039" max="12039" width="10.7109375" style="2" customWidth="1"/>
    <col min="12040" max="12040" width="11.28515625" style="2" customWidth="1"/>
    <col min="12041" max="12041" width="10.28515625" style="2" customWidth="1"/>
    <col min="12042" max="12042" width="10.85546875" style="2" customWidth="1"/>
    <col min="12043" max="12043" width="11.140625" style="2" customWidth="1"/>
    <col min="12044" max="12044" width="22.5703125" style="2" customWidth="1"/>
    <col min="12045" max="12045" width="14.5703125" style="2" customWidth="1"/>
    <col min="12046" max="12046" width="12.7109375" style="2" customWidth="1"/>
    <col min="12047" max="12287" width="10.7109375" style="2"/>
    <col min="12288" max="12288" width="6.85546875" style="2" customWidth="1"/>
    <col min="12289" max="12289" width="7" style="2" customWidth="1"/>
    <col min="12290" max="12290" width="14.85546875" style="2" customWidth="1"/>
    <col min="12291" max="12291" width="27.28515625" style="2" customWidth="1"/>
    <col min="12292" max="12292" width="9.28515625" style="2" customWidth="1"/>
    <col min="12293" max="12293" width="19.7109375" style="2" customWidth="1"/>
    <col min="12294" max="12294" width="8.7109375" style="2" customWidth="1"/>
    <col min="12295" max="12295" width="10.7109375" style="2" customWidth="1"/>
    <col min="12296" max="12296" width="11.28515625" style="2" customWidth="1"/>
    <col min="12297" max="12297" width="10.28515625" style="2" customWidth="1"/>
    <col min="12298" max="12298" width="10.85546875" style="2" customWidth="1"/>
    <col min="12299" max="12299" width="11.140625" style="2" customWidth="1"/>
    <col min="12300" max="12300" width="22.5703125" style="2" customWidth="1"/>
    <col min="12301" max="12301" width="14.5703125" style="2" customWidth="1"/>
    <col min="12302" max="12302" width="12.7109375" style="2" customWidth="1"/>
    <col min="12303" max="12543" width="10.7109375" style="2"/>
    <col min="12544" max="12544" width="6.85546875" style="2" customWidth="1"/>
    <col min="12545" max="12545" width="7" style="2" customWidth="1"/>
    <col min="12546" max="12546" width="14.85546875" style="2" customWidth="1"/>
    <col min="12547" max="12547" width="27.28515625" style="2" customWidth="1"/>
    <col min="12548" max="12548" width="9.28515625" style="2" customWidth="1"/>
    <col min="12549" max="12549" width="19.7109375" style="2" customWidth="1"/>
    <col min="12550" max="12550" width="8.7109375" style="2" customWidth="1"/>
    <col min="12551" max="12551" width="10.7109375" style="2" customWidth="1"/>
    <col min="12552" max="12552" width="11.28515625" style="2" customWidth="1"/>
    <col min="12553" max="12553" width="10.28515625" style="2" customWidth="1"/>
    <col min="12554" max="12554" width="10.85546875" style="2" customWidth="1"/>
    <col min="12555" max="12555" width="11.140625" style="2" customWidth="1"/>
    <col min="12556" max="12556" width="22.5703125" style="2" customWidth="1"/>
    <col min="12557" max="12557" width="14.5703125" style="2" customWidth="1"/>
    <col min="12558" max="12558" width="12.7109375" style="2" customWidth="1"/>
    <col min="12559" max="12799" width="10.7109375" style="2"/>
    <col min="12800" max="12800" width="6.85546875" style="2" customWidth="1"/>
    <col min="12801" max="12801" width="7" style="2" customWidth="1"/>
    <col min="12802" max="12802" width="14.85546875" style="2" customWidth="1"/>
    <col min="12803" max="12803" width="27.28515625" style="2" customWidth="1"/>
    <col min="12804" max="12804" width="9.28515625" style="2" customWidth="1"/>
    <col min="12805" max="12805" width="19.7109375" style="2" customWidth="1"/>
    <col min="12806" max="12806" width="8.7109375" style="2" customWidth="1"/>
    <col min="12807" max="12807" width="10.7109375" style="2" customWidth="1"/>
    <col min="12808" max="12808" width="11.28515625" style="2" customWidth="1"/>
    <col min="12809" max="12809" width="10.28515625" style="2" customWidth="1"/>
    <col min="12810" max="12810" width="10.85546875" style="2" customWidth="1"/>
    <col min="12811" max="12811" width="11.140625" style="2" customWidth="1"/>
    <col min="12812" max="12812" width="22.5703125" style="2" customWidth="1"/>
    <col min="12813" max="12813" width="14.5703125" style="2" customWidth="1"/>
    <col min="12814" max="12814" width="12.7109375" style="2" customWidth="1"/>
    <col min="12815" max="13055" width="10.7109375" style="2"/>
    <col min="13056" max="13056" width="6.85546875" style="2" customWidth="1"/>
    <col min="13057" max="13057" width="7" style="2" customWidth="1"/>
    <col min="13058" max="13058" width="14.85546875" style="2" customWidth="1"/>
    <col min="13059" max="13059" width="27.28515625" style="2" customWidth="1"/>
    <col min="13060" max="13060" width="9.28515625" style="2" customWidth="1"/>
    <col min="13061" max="13061" width="19.7109375" style="2" customWidth="1"/>
    <col min="13062" max="13062" width="8.7109375" style="2" customWidth="1"/>
    <col min="13063" max="13063" width="10.7109375" style="2" customWidth="1"/>
    <col min="13064" max="13064" width="11.28515625" style="2" customWidth="1"/>
    <col min="13065" max="13065" width="10.28515625" style="2" customWidth="1"/>
    <col min="13066" max="13066" width="10.85546875" style="2" customWidth="1"/>
    <col min="13067" max="13067" width="11.140625" style="2" customWidth="1"/>
    <col min="13068" max="13068" width="22.5703125" style="2" customWidth="1"/>
    <col min="13069" max="13069" width="14.5703125" style="2" customWidth="1"/>
    <col min="13070" max="13070" width="12.7109375" style="2" customWidth="1"/>
    <col min="13071" max="13311" width="10.7109375" style="2"/>
    <col min="13312" max="13312" width="6.85546875" style="2" customWidth="1"/>
    <col min="13313" max="13313" width="7" style="2" customWidth="1"/>
    <col min="13314" max="13314" width="14.85546875" style="2" customWidth="1"/>
    <col min="13315" max="13315" width="27.28515625" style="2" customWidth="1"/>
    <col min="13316" max="13316" width="9.28515625" style="2" customWidth="1"/>
    <col min="13317" max="13317" width="19.7109375" style="2" customWidth="1"/>
    <col min="13318" max="13318" width="8.7109375" style="2" customWidth="1"/>
    <col min="13319" max="13319" width="10.7109375" style="2" customWidth="1"/>
    <col min="13320" max="13320" width="11.28515625" style="2" customWidth="1"/>
    <col min="13321" max="13321" width="10.28515625" style="2" customWidth="1"/>
    <col min="13322" max="13322" width="10.85546875" style="2" customWidth="1"/>
    <col min="13323" max="13323" width="11.140625" style="2" customWidth="1"/>
    <col min="13324" max="13324" width="22.5703125" style="2" customWidth="1"/>
    <col min="13325" max="13325" width="14.5703125" style="2" customWidth="1"/>
    <col min="13326" max="13326" width="12.7109375" style="2" customWidth="1"/>
    <col min="13327" max="13567" width="10.7109375" style="2"/>
    <col min="13568" max="13568" width="6.85546875" style="2" customWidth="1"/>
    <col min="13569" max="13569" width="7" style="2" customWidth="1"/>
    <col min="13570" max="13570" width="14.85546875" style="2" customWidth="1"/>
    <col min="13571" max="13571" width="27.28515625" style="2" customWidth="1"/>
    <col min="13572" max="13572" width="9.28515625" style="2" customWidth="1"/>
    <col min="13573" max="13573" width="19.7109375" style="2" customWidth="1"/>
    <col min="13574" max="13574" width="8.7109375" style="2" customWidth="1"/>
    <col min="13575" max="13575" width="10.7109375" style="2" customWidth="1"/>
    <col min="13576" max="13576" width="11.28515625" style="2" customWidth="1"/>
    <col min="13577" max="13577" width="10.28515625" style="2" customWidth="1"/>
    <col min="13578" max="13578" width="10.85546875" style="2" customWidth="1"/>
    <col min="13579" max="13579" width="11.140625" style="2" customWidth="1"/>
    <col min="13580" max="13580" width="22.5703125" style="2" customWidth="1"/>
    <col min="13581" max="13581" width="14.5703125" style="2" customWidth="1"/>
    <col min="13582" max="13582" width="12.7109375" style="2" customWidth="1"/>
    <col min="13583" max="13823" width="10.7109375" style="2"/>
    <col min="13824" max="13824" width="6.85546875" style="2" customWidth="1"/>
    <col min="13825" max="13825" width="7" style="2" customWidth="1"/>
    <col min="13826" max="13826" width="14.85546875" style="2" customWidth="1"/>
    <col min="13827" max="13827" width="27.28515625" style="2" customWidth="1"/>
    <col min="13828" max="13828" width="9.28515625" style="2" customWidth="1"/>
    <col min="13829" max="13829" width="19.7109375" style="2" customWidth="1"/>
    <col min="13830" max="13830" width="8.7109375" style="2" customWidth="1"/>
    <col min="13831" max="13831" width="10.7109375" style="2" customWidth="1"/>
    <col min="13832" max="13832" width="11.28515625" style="2" customWidth="1"/>
    <col min="13833" max="13833" width="10.28515625" style="2" customWidth="1"/>
    <col min="13834" max="13834" width="10.85546875" style="2" customWidth="1"/>
    <col min="13835" max="13835" width="11.140625" style="2" customWidth="1"/>
    <col min="13836" max="13836" width="22.5703125" style="2" customWidth="1"/>
    <col min="13837" max="13837" width="14.5703125" style="2" customWidth="1"/>
    <col min="13838" max="13838" width="12.7109375" style="2" customWidth="1"/>
    <col min="13839" max="14079" width="10.7109375" style="2"/>
    <col min="14080" max="14080" width="6.85546875" style="2" customWidth="1"/>
    <col min="14081" max="14081" width="7" style="2" customWidth="1"/>
    <col min="14082" max="14082" width="14.85546875" style="2" customWidth="1"/>
    <col min="14083" max="14083" width="27.28515625" style="2" customWidth="1"/>
    <col min="14084" max="14084" width="9.28515625" style="2" customWidth="1"/>
    <col min="14085" max="14085" width="19.7109375" style="2" customWidth="1"/>
    <col min="14086" max="14086" width="8.7109375" style="2" customWidth="1"/>
    <col min="14087" max="14087" width="10.7109375" style="2" customWidth="1"/>
    <col min="14088" max="14088" width="11.28515625" style="2" customWidth="1"/>
    <col min="14089" max="14089" width="10.28515625" style="2" customWidth="1"/>
    <col min="14090" max="14090" width="10.85546875" style="2" customWidth="1"/>
    <col min="14091" max="14091" width="11.140625" style="2" customWidth="1"/>
    <col min="14092" max="14092" width="22.5703125" style="2" customWidth="1"/>
    <col min="14093" max="14093" width="14.5703125" style="2" customWidth="1"/>
    <col min="14094" max="14094" width="12.7109375" style="2" customWidth="1"/>
    <col min="14095" max="14335" width="10.7109375" style="2"/>
    <col min="14336" max="14336" width="6.85546875" style="2" customWidth="1"/>
    <col min="14337" max="14337" width="7" style="2" customWidth="1"/>
    <col min="14338" max="14338" width="14.85546875" style="2" customWidth="1"/>
    <col min="14339" max="14339" width="27.28515625" style="2" customWidth="1"/>
    <col min="14340" max="14340" width="9.28515625" style="2" customWidth="1"/>
    <col min="14341" max="14341" width="19.7109375" style="2" customWidth="1"/>
    <col min="14342" max="14342" width="8.7109375" style="2" customWidth="1"/>
    <col min="14343" max="14343" width="10.7109375" style="2" customWidth="1"/>
    <col min="14344" max="14344" width="11.28515625" style="2" customWidth="1"/>
    <col min="14345" max="14345" width="10.28515625" style="2" customWidth="1"/>
    <col min="14346" max="14346" width="10.85546875" style="2" customWidth="1"/>
    <col min="14347" max="14347" width="11.140625" style="2" customWidth="1"/>
    <col min="14348" max="14348" width="22.5703125" style="2" customWidth="1"/>
    <col min="14349" max="14349" width="14.5703125" style="2" customWidth="1"/>
    <col min="14350" max="14350" width="12.7109375" style="2" customWidth="1"/>
    <col min="14351" max="14591" width="10.7109375" style="2"/>
    <col min="14592" max="14592" width="6.85546875" style="2" customWidth="1"/>
    <col min="14593" max="14593" width="7" style="2" customWidth="1"/>
    <col min="14594" max="14594" width="14.85546875" style="2" customWidth="1"/>
    <col min="14595" max="14595" width="27.28515625" style="2" customWidth="1"/>
    <col min="14596" max="14596" width="9.28515625" style="2" customWidth="1"/>
    <col min="14597" max="14597" width="19.7109375" style="2" customWidth="1"/>
    <col min="14598" max="14598" width="8.7109375" style="2" customWidth="1"/>
    <col min="14599" max="14599" width="10.7109375" style="2" customWidth="1"/>
    <col min="14600" max="14600" width="11.28515625" style="2" customWidth="1"/>
    <col min="14601" max="14601" width="10.28515625" style="2" customWidth="1"/>
    <col min="14602" max="14602" width="10.85546875" style="2" customWidth="1"/>
    <col min="14603" max="14603" width="11.140625" style="2" customWidth="1"/>
    <col min="14604" max="14604" width="22.5703125" style="2" customWidth="1"/>
    <col min="14605" max="14605" width="14.5703125" style="2" customWidth="1"/>
    <col min="14606" max="14606" width="12.7109375" style="2" customWidth="1"/>
    <col min="14607" max="14847" width="10.7109375" style="2"/>
    <col min="14848" max="14848" width="6.85546875" style="2" customWidth="1"/>
    <col min="14849" max="14849" width="7" style="2" customWidth="1"/>
    <col min="14850" max="14850" width="14.85546875" style="2" customWidth="1"/>
    <col min="14851" max="14851" width="27.28515625" style="2" customWidth="1"/>
    <col min="14852" max="14852" width="9.28515625" style="2" customWidth="1"/>
    <col min="14853" max="14853" width="19.7109375" style="2" customWidth="1"/>
    <col min="14854" max="14854" width="8.7109375" style="2" customWidth="1"/>
    <col min="14855" max="14855" width="10.7109375" style="2" customWidth="1"/>
    <col min="14856" max="14856" width="11.28515625" style="2" customWidth="1"/>
    <col min="14857" max="14857" width="10.28515625" style="2" customWidth="1"/>
    <col min="14858" max="14858" width="10.85546875" style="2" customWidth="1"/>
    <col min="14859" max="14859" width="11.140625" style="2" customWidth="1"/>
    <col min="14860" max="14860" width="22.5703125" style="2" customWidth="1"/>
    <col min="14861" max="14861" width="14.5703125" style="2" customWidth="1"/>
    <col min="14862" max="14862" width="12.7109375" style="2" customWidth="1"/>
    <col min="14863" max="15103" width="10.7109375" style="2"/>
    <col min="15104" max="15104" width="6.85546875" style="2" customWidth="1"/>
    <col min="15105" max="15105" width="7" style="2" customWidth="1"/>
    <col min="15106" max="15106" width="14.85546875" style="2" customWidth="1"/>
    <col min="15107" max="15107" width="27.28515625" style="2" customWidth="1"/>
    <col min="15108" max="15108" width="9.28515625" style="2" customWidth="1"/>
    <col min="15109" max="15109" width="19.7109375" style="2" customWidth="1"/>
    <col min="15110" max="15110" width="8.7109375" style="2" customWidth="1"/>
    <col min="15111" max="15111" width="10.7109375" style="2" customWidth="1"/>
    <col min="15112" max="15112" width="11.28515625" style="2" customWidth="1"/>
    <col min="15113" max="15113" width="10.28515625" style="2" customWidth="1"/>
    <col min="15114" max="15114" width="10.85546875" style="2" customWidth="1"/>
    <col min="15115" max="15115" width="11.140625" style="2" customWidth="1"/>
    <col min="15116" max="15116" width="22.5703125" style="2" customWidth="1"/>
    <col min="15117" max="15117" width="14.5703125" style="2" customWidth="1"/>
    <col min="15118" max="15118" width="12.7109375" style="2" customWidth="1"/>
    <col min="15119" max="15359" width="10.7109375" style="2"/>
    <col min="15360" max="15360" width="6.85546875" style="2" customWidth="1"/>
    <col min="15361" max="15361" width="7" style="2" customWidth="1"/>
    <col min="15362" max="15362" width="14.85546875" style="2" customWidth="1"/>
    <col min="15363" max="15363" width="27.28515625" style="2" customWidth="1"/>
    <col min="15364" max="15364" width="9.28515625" style="2" customWidth="1"/>
    <col min="15365" max="15365" width="19.7109375" style="2" customWidth="1"/>
    <col min="15366" max="15366" width="8.7109375" style="2" customWidth="1"/>
    <col min="15367" max="15367" width="10.7109375" style="2" customWidth="1"/>
    <col min="15368" max="15368" width="11.28515625" style="2" customWidth="1"/>
    <col min="15369" max="15369" width="10.28515625" style="2" customWidth="1"/>
    <col min="15370" max="15370" width="10.85546875" style="2" customWidth="1"/>
    <col min="15371" max="15371" width="11.140625" style="2" customWidth="1"/>
    <col min="15372" max="15372" width="22.5703125" style="2" customWidth="1"/>
    <col min="15373" max="15373" width="14.5703125" style="2" customWidth="1"/>
    <col min="15374" max="15374" width="12.7109375" style="2" customWidth="1"/>
    <col min="15375" max="15615" width="10.7109375" style="2"/>
    <col min="15616" max="15616" width="6.85546875" style="2" customWidth="1"/>
    <col min="15617" max="15617" width="7" style="2" customWidth="1"/>
    <col min="15618" max="15618" width="14.85546875" style="2" customWidth="1"/>
    <col min="15619" max="15619" width="27.28515625" style="2" customWidth="1"/>
    <col min="15620" max="15620" width="9.28515625" style="2" customWidth="1"/>
    <col min="15621" max="15621" width="19.7109375" style="2" customWidth="1"/>
    <col min="15622" max="15622" width="8.7109375" style="2" customWidth="1"/>
    <col min="15623" max="15623" width="10.7109375" style="2" customWidth="1"/>
    <col min="15624" max="15624" width="11.28515625" style="2" customWidth="1"/>
    <col min="15625" max="15625" width="10.28515625" style="2" customWidth="1"/>
    <col min="15626" max="15626" width="10.85546875" style="2" customWidth="1"/>
    <col min="15627" max="15627" width="11.140625" style="2" customWidth="1"/>
    <col min="15628" max="15628" width="22.5703125" style="2" customWidth="1"/>
    <col min="15629" max="15629" width="14.5703125" style="2" customWidth="1"/>
    <col min="15630" max="15630" width="12.7109375" style="2" customWidth="1"/>
    <col min="15631" max="15871" width="10.7109375" style="2"/>
    <col min="15872" max="15872" width="6.85546875" style="2" customWidth="1"/>
    <col min="15873" max="15873" width="7" style="2" customWidth="1"/>
    <col min="15874" max="15874" width="14.85546875" style="2" customWidth="1"/>
    <col min="15875" max="15875" width="27.28515625" style="2" customWidth="1"/>
    <col min="15876" max="15876" width="9.28515625" style="2" customWidth="1"/>
    <col min="15877" max="15877" width="19.7109375" style="2" customWidth="1"/>
    <col min="15878" max="15878" width="8.7109375" style="2" customWidth="1"/>
    <col min="15879" max="15879" width="10.7109375" style="2" customWidth="1"/>
    <col min="15880" max="15880" width="11.28515625" style="2" customWidth="1"/>
    <col min="15881" max="15881" width="10.28515625" style="2" customWidth="1"/>
    <col min="15882" max="15882" width="10.85546875" style="2" customWidth="1"/>
    <col min="15883" max="15883" width="11.140625" style="2" customWidth="1"/>
    <col min="15884" max="15884" width="22.5703125" style="2" customWidth="1"/>
    <col min="15885" max="15885" width="14.5703125" style="2" customWidth="1"/>
    <col min="15886" max="15886" width="12.7109375" style="2" customWidth="1"/>
    <col min="15887" max="16127" width="10.7109375" style="2"/>
    <col min="16128" max="16128" width="6.85546875" style="2" customWidth="1"/>
    <col min="16129" max="16129" width="7" style="2" customWidth="1"/>
    <col min="16130" max="16130" width="14.85546875" style="2" customWidth="1"/>
    <col min="16131" max="16131" width="27.28515625" style="2" customWidth="1"/>
    <col min="16132" max="16132" width="9.28515625" style="2" customWidth="1"/>
    <col min="16133" max="16133" width="19.7109375" style="2" customWidth="1"/>
    <col min="16134" max="16134" width="8.7109375" style="2" customWidth="1"/>
    <col min="16135" max="16135" width="10.7109375" style="2" customWidth="1"/>
    <col min="16136" max="16136" width="11.28515625" style="2" customWidth="1"/>
    <col min="16137" max="16137" width="10.28515625" style="2" customWidth="1"/>
    <col min="16138" max="16138" width="10.85546875" style="2" customWidth="1"/>
    <col min="16139" max="16139" width="11.140625" style="2" customWidth="1"/>
    <col min="16140" max="16140" width="22.5703125" style="2" customWidth="1"/>
    <col min="16141" max="16141" width="14.5703125" style="2" customWidth="1"/>
    <col min="16142" max="16142" width="12.7109375" style="2" customWidth="1"/>
    <col min="16143" max="16384" width="10.7109375" style="2"/>
  </cols>
  <sheetData>
    <row r="1" spans="1:12" ht="13.5" customHeight="1" x14ac:dyDescent="0.25">
      <c r="A1" s="1" t="s">
        <v>0</v>
      </c>
      <c r="C1" s="1" t="s">
        <v>1</v>
      </c>
      <c r="D1" s="1" t="s">
        <v>1</v>
      </c>
      <c r="E1" s="2" t="s">
        <v>1</v>
      </c>
    </row>
    <row r="2" spans="1:12" ht="13.5" customHeight="1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</row>
    <row r="3" spans="1:12" ht="13.5" customHeight="1" x14ac:dyDescent="0.25">
      <c r="A3" s="5" t="s">
        <v>1</v>
      </c>
      <c r="B3" s="5"/>
      <c r="C3" s="5" t="s">
        <v>90</v>
      </c>
      <c r="D3" s="5"/>
      <c r="E3" s="7"/>
      <c r="F3" s="5" t="s">
        <v>3</v>
      </c>
      <c r="G3" s="6"/>
      <c r="H3" s="5"/>
      <c r="I3" s="6"/>
    </row>
    <row r="4" spans="1:12" ht="13.5" customHeight="1" x14ac:dyDescent="0.25">
      <c r="A4" s="5"/>
      <c r="B4" s="5"/>
      <c r="C4" s="5" t="s">
        <v>4</v>
      </c>
      <c r="D4" s="5"/>
      <c r="E4" s="5"/>
      <c r="F4" s="5"/>
      <c r="G4" s="6"/>
      <c r="H4" s="5"/>
      <c r="I4" s="6"/>
    </row>
    <row r="5" spans="1:12" ht="13.5" customHeight="1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ht="13.5" customHeight="1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36.75" customHeight="1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ht="36.75" customHeight="1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ht="36.75" customHeight="1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ht="36.75" customHeight="1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ht="36.75" customHeight="1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ht="36.75" customHeight="1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ht="36.75" customHeight="1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ht="36.75" customHeight="1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</row>
    <row r="15" spans="1:12" ht="36.75" customHeight="1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</row>
    <row r="16" spans="1:12" ht="36.75" customHeight="1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5" ht="13.5" customHeight="1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  <c r="M17" s="22">
        <f>K17</f>
        <v>23918.399999999998</v>
      </c>
      <c r="N17" s="22"/>
      <c r="O17" s="22"/>
    </row>
    <row r="18" spans="1:15" ht="13.5" customHeight="1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  <c r="M18" s="22"/>
      <c r="N18" s="22"/>
      <c r="O18" s="22"/>
    </row>
    <row r="19" spans="1:15" ht="13.5" customHeight="1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  <c r="M19" s="22"/>
      <c r="N19" s="22"/>
      <c r="O19" s="22"/>
    </row>
    <row r="20" spans="1:15" ht="13.5" customHeight="1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  <c r="M20" s="22"/>
      <c r="N20" s="22"/>
      <c r="O20" s="22"/>
    </row>
    <row r="21" spans="1:15" ht="13.5" customHeight="1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  <c r="M21" s="22"/>
      <c r="N21" s="22"/>
      <c r="O21" s="22"/>
    </row>
    <row r="22" spans="1:15" s="1" customFormat="1" ht="13.5" customHeight="1" x14ac:dyDescent="0.2">
      <c r="A22" s="28"/>
      <c r="C22" s="29" t="s">
        <v>36</v>
      </c>
      <c r="D22" s="30"/>
      <c r="F22" s="29" t="s">
        <v>37</v>
      </c>
      <c r="G22" s="31"/>
      <c r="H22" s="32"/>
      <c r="I22" s="33"/>
      <c r="J22" s="33"/>
      <c r="K22" s="34" t="s">
        <v>93</v>
      </c>
      <c r="L22" s="34"/>
    </row>
    <row r="23" spans="1:15" s="1" customFormat="1" ht="13.5" customHeight="1" x14ac:dyDescent="0.2">
      <c r="A23" s="35"/>
      <c r="B23" s="36"/>
      <c r="C23" s="37" t="s">
        <v>86</v>
      </c>
      <c r="D23" s="38"/>
      <c r="E23" s="37"/>
      <c r="F23" s="37" t="s">
        <v>86</v>
      </c>
      <c r="G23" s="31"/>
      <c r="H23" s="39"/>
      <c r="I23" s="33"/>
      <c r="J23" s="33"/>
      <c r="K23" s="40" t="s">
        <v>87</v>
      </c>
      <c r="L23" s="40"/>
    </row>
    <row r="24" spans="1:15" ht="13.5" customHeight="1" x14ac:dyDescent="0.25"/>
    <row r="25" spans="1:15" ht="13.5" customHeight="1" x14ac:dyDescent="0.25"/>
    <row r="26" spans="1:15" ht="13.5" customHeight="1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</row>
    <row r="27" spans="1:15" ht="13.5" customHeight="1" x14ac:dyDescent="0.25">
      <c r="A27" s="5"/>
      <c r="B27" s="5"/>
      <c r="C27" s="5" t="s">
        <v>90</v>
      </c>
      <c r="D27" s="5"/>
      <c r="E27" s="5"/>
      <c r="F27" s="5" t="s">
        <v>3</v>
      </c>
      <c r="G27" s="6"/>
      <c r="H27" s="5"/>
      <c r="I27" s="6"/>
    </row>
    <row r="28" spans="1:15" ht="13.5" customHeight="1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</row>
    <row r="29" spans="1:15" ht="13.5" customHeight="1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5" ht="13.5" customHeight="1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5" ht="36.75" customHeight="1" x14ac:dyDescent="0.25">
      <c r="A31" s="11">
        <v>5251</v>
      </c>
      <c r="B31" s="11">
        <v>100</v>
      </c>
      <c r="C31" s="12" t="s">
        <v>24</v>
      </c>
      <c r="D31" s="12" t="s">
        <v>39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5" ht="36.75" customHeight="1" x14ac:dyDescent="0.25">
      <c r="A32" s="11">
        <v>5251</v>
      </c>
      <c r="B32" s="11">
        <v>100</v>
      </c>
      <c r="C32" s="12" t="s">
        <v>24</v>
      </c>
      <c r="D32" s="12" t="s">
        <v>40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3" ht="36.75" customHeight="1" x14ac:dyDescent="0.25">
      <c r="A33" s="11">
        <v>5251</v>
      </c>
      <c r="B33" s="11">
        <v>100</v>
      </c>
      <c r="C33" s="12" t="s">
        <v>24</v>
      </c>
      <c r="D33" s="12" t="s">
        <v>41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3" ht="36.75" customHeight="1" x14ac:dyDescent="0.25">
      <c r="A34" s="11">
        <v>5251</v>
      </c>
      <c r="B34" s="11">
        <v>100</v>
      </c>
      <c r="C34" s="12" t="s">
        <v>24</v>
      </c>
      <c r="D34" s="12" t="s">
        <v>42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3" ht="36.75" customHeight="1" x14ac:dyDescent="0.25">
      <c r="A35" s="11">
        <v>5251</v>
      </c>
      <c r="B35" s="11">
        <v>100</v>
      </c>
      <c r="C35" s="12" t="s">
        <v>24</v>
      </c>
      <c r="D35" s="12" t="s">
        <v>43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3" ht="36.75" customHeight="1" x14ac:dyDescent="0.25">
      <c r="A36" s="11">
        <v>5251</v>
      </c>
      <c r="B36" s="11">
        <v>100</v>
      </c>
      <c r="C36" s="12" t="s">
        <v>24</v>
      </c>
      <c r="D36" s="12" t="s">
        <v>44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3" ht="36.75" customHeight="1" x14ac:dyDescent="0.25">
      <c r="A37" s="11">
        <v>5251</v>
      </c>
      <c r="B37" s="11">
        <v>100</v>
      </c>
      <c r="C37" s="12" t="s">
        <v>24</v>
      </c>
      <c r="D37" s="12" t="s">
        <v>45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3" ht="36.75" customHeight="1" x14ac:dyDescent="0.25">
      <c r="A38" s="11">
        <v>5251</v>
      </c>
      <c r="B38" s="11">
        <v>100</v>
      </c>
      <c r="C38" s="12" t="s">
        <v>24</v>
      </c>
      <c r="D38" s="12" t="s">
        <v>46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3" ht="36.75" customHeight="1" x14ac:dyDescent="0.25">
      <c r="A39" s="11">
        <v>5251</v>
      </c>
      <c r="B39" s="11">
        <v>100</v>
      </c>
      <c r="C39" s="12" t="s">
        <v>24</v>
      </c>
      <c r="D39" s="12" t="s">
        <v>47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3" ht="36.75" customHeight="1" x14ac:dyDescent="0.25">
      <c r="A40" s="11">
        <v>5251</v>
      </c>
      <c r="B40" s="11">
        <v>100</v>
      </c>
      <c r="C40" s="12" t="s">
        <v>24</v>
      </c>
      <c r="D40" s="12" t="s">
        <v>48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3" ht="36.75" customHeight="1" x14ac:dyDescent="0.25">
      <c r="A41" s="11">
        <v>5251</v>
      </c>
      <c r="B41" s="11">
        <v>100</v>
      </c>
      <c r="C41" s="12" t="s">
        <v>24</v>
      </c>
      <c r="D41" s="12" t="s">
        <v>49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3" ht="13.5" customHeight="1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  <c r="M42" s="22">
        <f>K42</f>
        <v>25626.600000000002</v>
      </c>
    </row>
    <row r="43" spans="1:13" s="44" customFormat="1" ht="13.5" customHeight="1" x14ac:dyDescent="0.25">
      <c r="A43" s="23"/>
      <c r="B43" s="23"/>
      <c r="C43" s="24"/>
      <c r="D43" s="24"/>
      <c r="E43" s="24"/>
      <c r="F43" s="23"/>
      <c r="G43" s="42"/>
      <c r="H43" s="42"/>
      <c r="I43" s="42"/>
      <c r="J43" s="42"/>
      <c r="K43" s="27"/>
      <c r="L43" s="24"/>
      <c r="M43" s="43"/>
    </row>
    <row r="44" spans="1:13" s="44" customFormat="1" ht="13.5" customHeight="1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  <c r="M44" s="43"/>
    </row>
    <row r="45" spans="1:13" s="44" customFormat="1" ht="13.5" customHeight="1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  <c r="M45" s="43"/>
    </row>
    <row r="46" spans="1:13" s="44" customFormat="1" ht="13.5" customHeight="1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  <c r="M46" s="43"/>
    </row>
    <row r="47" spans="1:13" s="44" customFormat="1" ht="13.5" customHeight="1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3" s="44" customFormat="1" ht="13.5" customHeight="1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s="1" customFormat="1" ht="13.5" customHeight="1" x14ac:dyDescent="0.2">
      <c r="A49" s="28"/>
      <c r="C49" s="29" t="s">
        <v>36</v>
      </c>
      <c r="D49" s="30"/>
      <c r="F49" s="29" t="s">
        <v>37</v>
      </c>
      <c r="G49" s="31"/>
      <c r="H49" s="32"/>
      <c r="I49" s="33"/>
      <c r="J49" s="33"/>
      <c r="K49" s="34" t="s">
        <v>93</v>
      </c>
      <c r="L49" s="34"/>
    </row>
    <row r="50" spans="1:12" s="1" customFormat="1" ht="13.5" customHeight="1" x14ac:dyDescent="0.2">
      <c r="A50" s="35"/>
      <c r="B50" s="36"/>
      <c r="C50" s="37" t="s">
        <v>86</v>
      </c>
      <c r="D50" s="38"/>
      <c r="F50" s="37" t="s">
        <v>86</v>
      </c>
      <c r="G50" s="31"/>
      <c r="H50" s="39"/>
      <c r="I50" s="33"/>
      <c r="J50" s="33"/>
      <c r="K50" s="40" t="s">
        <v>87</v>
      </c>
      <c r="L50" s="40"/>
    </row>
    <row r="51" spans="1:12" ht="13.5" customHeight="1" x14ac:dyDescent="0.25">
      <c r="A51" s="24"/>
      <c r="B51" s="24"/>
      <c r="H51" s="26"/>
      <c r="I51" s="26"/>
      <c r="J51" s="24"/>
      <c r="K51" s="24"/>
      <c r="L51" s="24"/>
    </row>
    <row r="52" spans="1:12" ht="13.5" customHeight="1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</row>
    <row r="53" spans="1:12" ht="13.5" customHeight="1" x14ac:dyDescent="0.25">
      <c r="A53" s="5"/>
      <c r="B53" s="5"/>
      <c r="C53" s="5" t="s">
        <v>91</v>
      </c>
      <c r="D53" s="5"/>
      <c r="E53" s="5"/>
      <c r="F53" s="5" t="s">
        <v>3</v>
      </c>
      <c r="G53" s="6"/>
      <c r="H53" s="5"/>
      <c r="I53" s="6"/>
    </row>
    <row r="54" spans="1:12" ht="13.5" customHeight="1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</row>
    <row r="55" spans="1:12" ht="13.5" customHeight="1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ht="13.5" customHeight="1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ht="36.75" customHeight="1" x14ac:dyDescent="0.25">
      <c r="A57" s="11">
        <v>5251</v>
      </c>
      <c r="B57" s="11">
        <v>100</v>
      </c>
      <c r="C57" s="12" t="s">
        <v>24</v>
      </c>
      <c r="D57" s="12" t="s">
        <v>50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ht="36.75" customHeight="1" x14ac:dyDescent="0.25">
      <c r="A58" s="11">
        <v>5251</v>
      </c>
      <c r="B58" s="11">
        <v>100</v>
      </c>
      <c r="C58" s="12" t="s">
        <v>24</v>
      </c>
      <c r="D58" s="12" t="s">
        <v>51</v>
      </c>
      <c r="E58" s="12" t="s">
        <v>26</v>
      </c>
      <c r="F58" s="11">
        <v>15</v>
      </c>
      <c r="G58" s="15">
        <v>188.43</v>
      </c>
      <c r="H58" s="15">
        <f t="shared" ref="H58:H68" si="5">F58*G58</f>
        <v>2826.4500000000003</v>
      </c>
      <c r="I58" s="15">
        <v>0</v>
      </c>
      <c r="J58" s="15">
        <v>0</v>
      </c>
      <c r="K58" s="15">
        <f t="shared" ref="K58:K68" si="6">H58+I58-J58</f>
        <v>2826.4500000000003</v>
      </c>
      <c r="L58" s="17"/>
    </row>
    <row r="59" spans="1:12" ht="36.75" customHeight="1" x14ac:dyDescent="0.25">
      <c r="A59" s="11">
        <v>5251</v>
      </c>
      <c r="B59" s="11">
        <v>100</v>
      </c>
      <c r="C59" s="12" t="s">
        <v>24</v>
      </c>
      <c r="D59" s="12" t="s">
        <v>52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ht="36.75" customHeight="1" x14ac:dyDescent="0.25">
      <c r="A60" s="11">
        <v>5251</v>
      </c>
      <c r="B60" s="11">
        <v>100</v>
      </c>
      <c r="C60" s="12" t="s">
        <v>24</v>
      </c>
      <c r="D60" s="12" t="s">
        <v>53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ht="36.75" customHeight="1" x14ac:dyDescent="0.25">
      <c r="A61" s="11">
        <v>5251</v>
      </c>
      <c r="B61" s="11">
        <v>100</v>
      </c>
      <c r="C61" s="12" t="s">
        <v>24</v>
      </c>
      <c r="D61" s="12" t="s">
        <v>54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ht="36.75" customHeight="1" x14ac:dyDescent="0.25">
      <c r="A62" s="11">
        <v>5251</v>
      </c>
      <c r="B62" s="11">
        <v>100</v>
      </c>
      <c r="C62" s="12" t="s">
        <v>24</v>
      </c>
      <c r="D62" s="12" t="s">
        <v>55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ht="36.75" customHeight="1" x14ac:dyDescent="0.25">
      <c r="A63" s="11">
        <v>5251</v>
      </c>
      <c r="B63" s="11">
        <v>100</v>
      </c>
      <c r="C63" s="12" t="s">
        <v>24</v>
      </c>
      <c r="D63" s="12" t="s">
        <v>56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ht="36.75" customHeight="1" x14ac:dyDescent="0.25">
      <c r="A64" s="11">
        <v>5251</v>
      </c>
      <c r="B64" s="11">
        <v>100</v>
      </c>
      <c r="C64" s="12" t="s">
        <v>24</v>
      </c>
      <c r="D64" s="12" t="s">
        <v>57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3" ht="36.75" customHeight="1" x14ac:dyDescent="0.25">
      <c r="A65" s="11">
        <v>5251</v>
      </c>
      <c r="B65" s="11">
        <v>100</v>
      </c>
      <c r="C65" s="12" t="s">
        <v>24</v>
      </c>
      <c r="D65" s="12" t="s">
        <v>58</v>
      </c>
      <c r="E65" s="12" t="s">
        <v>26</v>
      </c>
      <c r="F65" s="11">
        <v>15</v>
      </c>
      <c r="G65" s="15">
        <v>217.92</v>
      </c>
      <c r="H65" s="15">
        <f t="shared" si="5"/>
        <v>3268.7999999999997</v>
      </c>
      <c r="I65" s="15">
        <v>0</v>
      </c>
      <c r="J65" s="15">
        <v>0</v>
      </c>
      <c r="K65" s="15">
        <v>0</v>
      </c>
      <c r="L65" s="17"/>
    </row>
    <row r="66" spans="1:13" ht="36.75" customHeight="1" x14ac:dyDescent="0.25">
      <c r="A66" s="11">
        <v>5251</v>
      </c>
      <c r="B66" s="11">
        <v>100</v>
      </c>
      <c r="C66" s="12" t="s">
        <v>24</v>
      </c>
      <c r="D66" s="12" t="s">
        <v>59</v>
      </c>
      <c r="E66" s="12" t="s">
        <v>26</v>
      </c>
      <c r="F66" s="11">
        <v>15</v>
      </c>
      <c r="G66" s="15">
        <v>173.05</v>
      </c>
      <c r="H66" s="15">
        <f t="shared" si="5"/>
        <v>2595.75</v>
      </c>
      <c r="I66" s="15">
        <v>0</v>
      </c>
      <c r="J66" s="15">
        <v>0</v>
      </c>
      <c r="K66" s="15">
        <f t="shared" si="6"/>
        <v>2595.75</v>
      </c>
      <c r="L66" s="17"/>
    </row>
    <row r="67" spans="1:13" ht="36.75" customHeight="1" x14ac:dyDescent="0.25">
      <c r="A67" s="11">
        <v>5251</v>
      </c>
      <c r="B67" s="11">
        <v>100</v>
      </c>
      <c r="C67" s="12" t="s">
        <v>24</v>
      </c>
      <c r="D67" s="12" t="s">
        <v>60</v>
      </c>
      <c r="E67" s="12" t="s">
        <v>26</v>
      </c>
      <c r="F67" s="11">
        <v>15</v>
      </c>
      <c r="G67" s="15">
        <v>120.25</v>
      </c>
      <c r="H67" s="15">
        <f t="shared" si="5"/>
        <v>1803.75</v>
      </c>
      <c r="I67" s="15">
        <v>0</v>
      </c>
      <c r="J67" s="15">
        <v>0</v>
      </c>
      <c r="K67" s="15">
        <f t="shared" si="6"/>
        <v>1803.75</v>
      </c>
      <c r="L67" s="17"/>
    </row>
    <row r="68" spans="1:13" ht="36.75" customHeight="1" x14ac:dyDescent="0.25">
      <c r="A68" s="11">
        <v>5251</v>
      </c>
      <c r="B68" s="11">
        <v>100</v>
      </c>
      <c r="C68" s="12" t="s">
        <v>24</v>
      </c>
      <c r="D68" s="12" t="s">
        <v>61</v>
      </c>
      <c r="E68" s="12" t="s">
        <v>26</v>
      </c>
      <c r="F68" s="11">
        <v>15</v>
      </c>
      <c r="G68" s="15">
        <v>144.33000000000001</v>
      </c>
      <c r="H68" s="15">
        <f t="shared" si="5"/>
        <v>2164.9500000000003</v>
      </c>
      <c r="I68" s="15">
        <v>0</v>
      </c>
      <c r="J68" s="15">
        <v>0</v>
      </c>
      <c r="K68" s="15">
        <f t="shared" si="6"/>
        <v>2164.9500000000003</v>
      </c>
      <c r="L68" s="17"/>
    </row>
    <row r="69" spans="1:13" ht="13.5" customHeight="1" x14ac:dyDescent="0.25">
      <c r="A69" s="11"/>
      <c r="B69" s="11"/>
      <c r="C69" s="12"/>
      <c r="D69" s="12"/>
      <c r="E69" s="12"/>
      <c r="F69" s="11"/>
      <c r="G69" s="15"/>
      <c r="H69" s="21">
        <f>SUM(H57:H68)</f>
        <v>26904.15</v>
      </c>
      <c r="I69" s="21">
        <f>SUM(I57:I68)</f>
        <v>0</v>
      </c>
      <c r="J69" s="21">
        <f>SUM(J57:J68)</f>
        <v>0</v>
      </c>
      <c r="K69" s="21">
        <f>SUM(K57:K68)</f>
        <v>23635.350000000002</v>
      </c>
      <c r="L69" s="17"/>
      <c r="M69" s="22">
        <f>K69</f>
        <v>23635.350000000002</v>
      </c>
    </row>
    <row r="70" spans="1:13" s="44" customFormat="1" ht="13.5" customHeight="1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3" s="44" customFormat="1" ht="13.5" customHeight="1" x14ac:dyDescent="0.25">
      <c r="A71" s="23"/>
      <c r="B71" s="23"/>
      <c r="C71" s="24"/>
      <c r="D71" s="24"/>
      <c r="E71" s="24"/>
      <c r="F71" s="23"/>
      <c r="G71" s="42"/>
      <c r="H71" s="42"/>
      <c r="I71" s="42"/>
      <c r="J71" s="42"/>
      <c r="K71" s="42"/>
      <c r="L71" s="24"/>
    </row>
    <row r="72" spans="1:13" s="1" customFormat="1" ht="13.5" customHeight="1" x14ac:dyDescent="0.2">
      <c r="A72" s="28"/>
      <c r="C72" s="29" t="s">
        <v>36</v>
      </c>
      <c r="D72" s="30"/>
      <c r="F72" s="29" t="s">
        <v>37</v>
      </c>
      <c r="G72" s="31"/>
      <c r="H72" s="32"/>
      <c r="I72" s="33"/>
      <c r="J72" s="33"/>
      <c r="K72" s="34" t="s">
        <v>38</v>
      </c>
      <c r="L72" s="34"/>
    </row>
    <row r="73" spans="1:13" s="1" customFormat="1" ht="13.5" customHeight="1" x14ac:dyDescent="0.2">
      <c r="A73" s="35"/>
      <c r="B73" s="36"/>
      <c r="C73" s="37" t="s">
        <v>88</v>
      </c>
      <c r="D73" s="38"/>
      <c r="F73" s="37" t="s">
        <v>86</v>
      </c>
      <c r="G73" s="31"/>
      <c r="H73" s="39"/>
      <c r="I73" s="33"/>
      <c r="J73" s="33"/>
      <c r="K73" s="40" t="s">
        <v>89</v>
      </c>
      <c r="L73" s="40"/>
    </row>
    <row r="74" spans="1:13" s="1" customFormat="1" ht="13.5" customHeight="1" x14ac:dyDescent="0.2">
      <c r="A74" s="35"/>
      <c r="B74" s="36"/>
      <c r="C74" s="37"/>
      <c r="D74" s="38"/>
      <c r="F74" s="37"/>
      <c r="G74" s="31"/>
      <c r="H74" s="39"/>
      <c r="I74" s="33"/>
      <c r="J74" s="33"/>
      <c r="K74" s="40"/>
      <c r="L74" s="40"/>
    </row>
    <row r="75" spans="1:13" s="1" customFormat="1" ht="13.5" customHeight="1" x14ac:dyDescent="0.2">
      <c r="A75" s="35"/>
      <c r="B75" s="36"/>
      <c r="C75" s="37"/>
      <c r="D75" s="38"/>
      <c r="F75" s="37"/>
      <c r="G75" s="31"/>
      <c r="H75" s="39"/>
      <c r="I75" s="33"/>
      <c r="J75" s="33"/>
      <c r="K75" s="40"/>
      <c r="L75" s="40"/>
    </row>
    <row r="76" spans="1:13" s="1" customFormat="1" ht="13.5" customHeight="1" x14ac:dyDescent="0.2">
      <c r="A76" s="35"/>
      <c r="B76" s="36"/>
      <c r="C76" s="37"/>
      <c r="D76" s="38"/>
      <c r="F76" s="37"/>
      <c r="G76" s="31"/>
      <c r="H76" s="39"/>
      <c r="I76" s="33"/>
      <c r="J76" s="33"/>
      <c r="K76" s="40"/>
      <c r="L76" s="40"/>
    </row>
    <row r="77" spans="1:13" s="1" customFormat="1" ht="13.5" customHeight="1" x14ac:dyDescent="0.2">
      <c r="A77" s="35"/>
      <c r="B77" s="36"/>
      <c r="C77" s="37"/>
      <c r="D77" s="38" t="s">
        <v>1</v>
      </c>
      <c r="F77" s="37"/>
      <c r="G77" s="31"/>
      <c r="H77" s="39"/>
      <c r="I77" s="33"/>
      <c r="J77" s="33"/>
      <c r="K77" s="40"/>
      <c r="L77" s="40"/>
    </row>
    <row r="78" spans="1:13" s="1" customFormat="1" ht="13.5" customHeight="1" x14ac:dyDescent="0.2">
      <c r="A78" s="35"/>
      <c r="B78" s="36"/>
      <c r="C78" s="37"/>
      <c r="D78" s="38"/>
      <c r="F78" s="37"/>
      <c r="G78" s="31"/>
      <c r="H78" s="39"/>
      <c r="I78" s="33"/>
      <c r="J78" s="33"/>
      <c r="K78" s="40"/>
      <c r="L78" s="40"/>
    </row>
    <row r="79" spans="1:13" ht="13.5" customHeight="1" x14ac:dyDescent="0.25">
      <c r="A79" s="5"/>
      <c r="B79" s="5"/>
      <c r="C79" s="5" t="s">
        <v>2</v>
      </c>
      <c r="D79" s="5"/>
      <c r="E79" s="5"/>
      <c r="F79" s="5"/>
      <c r="G79" s="6"/>
      <c r="H79" s="5"/>
      <c r="I79" s="41"/>
    </row>
    <row r="80" spans="1:13" ht="13.5" customHeight="1" x14ac:dyDescent="0.25">
      <c r="A80" s="5"/>
      <c r="B80" s="5"/>
      <c r="C80" s="5" t="s">
        <v>90</v>
      </c>
      <c r="D80" s="5"/>
      <c r="E80" s="5"/>
      <c r="F80" s="5" t="s">
        <v>3</v>
      </c>
      <c r="G80" s="6"/>
      <c r="H80" s="5"/>
      <c r="I80" s="6"/>
    </row>
    <row r="81" spans="1:13" ht="13.5" customHeight="1" x14ac:dyDescent="0.25">
      <c r="A81" s="5"/>
      <c r="B81" s="5"/>
      <c r="C81" s="5" t="s">
        <v>4</v>
      </c>
      <c r="D81" s="5"/>
      <c r="E81" s="5"/>
      <c r="F81" s="5"/>
      <c r="G81" s="6"/>
      <c r="H81" s="5"/>
      <c r="I81" s="6"/>
    </row>
    <row r="82" spans="1:13" ht="13.5" customHeight="1" x14ac:dyDescent="0.25">
      <c r="A82" s="8"/>
      <c r="B82" s="8"/>
      <c r="C82" s="8"/>
      <c r="D82" s="8"/>
      <c r="E82" s="8"/>
      <c r="F82" s="8" t="s">
        <v>5</v>
      </c>
      <c r="G82" s="10" t="s">
        <v>6</v>
      </c>
      <c r="H82" s="8" t="s">
        <v>7</v>
      </c>
      <c r="I82" s="10" t="s">
        <v>8</v>
      </c>
      <c r="J82" s="8" t="s">
        <v>9</v>
      </c>
      <c r="K82" s="8" t="s">
        <v>10</v>
      </c>
      <c r="L82" s="8" t="s">
        <v>11</v>
      </c>
    </row>
    <row r="83" spans="1:13" ht="13.5" customHeight="1" x14ac:dyDescent="0.25">
      <c r="A83" s="8" t="s">
        <v>12</v>
      </c>
      <c r="B83" s="8" t="s">
        <v>13</v>
      </c>
      <c r="C83" s="8" t="s">
        <v>14</v>
      </c>
      <c r="D83" s="8" t="s">
        <v>15</v>
      </c>
      <c r="E83" s="8" t="s">
        <v>16</v>
      </c>
      <c r="F83" s="8" t="s">
        <v>17</v>
      </c>
      <c r="G83" s="10" t="s">
        <v>18</v>
      </c>
      <c r="H83" s="8" t="s">
        <v>19</v>
      </c>
      <c r="I83" s="10" t="s">
        <v>20</v>
      </c>
      <c r="J83" s="8" t="s">
        <v>21</v>
      </c>
      <c r="K83" s="8" t="s">
        <v>22</v>
      </c>
      <c r="L83" s="8" t="s">
        <v>23</v>
      </c>
    </row>
    <row r="84" spans="1:13" ht="36.75" customHeight="1" x14ac:dyDescent="0.25">
      <c r="A84" s="11">
        <v>5251</v>
      </c>
      <c r="B84" s="11">
        <v>100</v>
      </c>
      <c r="C84" s="12" t="s">
        <v>24</v>
      </c>
      <c r="D84" s="12" t="s">
        <v>62</v>
      </c>
      <c r="E84" s="12" t="s">
        <v>26</v>
      </c>
      <c r="F84" s="11">
        <v>15</v>
      </c>
      <c r="G84" s="15">
        <v>176.86</v>
      </c>
      <c r="H84" s="15">
        <f t="shared" ref="H84:H95" si="7">F84*G84</f>
        <v>2652.9</v>
      </c>
      <c r="I84" s="15">
        <v>0</v>
      </c>
      <c r="J84" s="15">
        <v>0</v>
      </c>
      <c r="K84" s="15">
        <f t="shared" ref="K84:K95" si="8">H84+I84-J84</f>
        <v>2652.9</v>
      </c>
      <c r="L84" s="17"/>
    </row>
    <row r="85" spans="1:13" ht="36.75" customHeight="1" x14ac:dyDescent="0.25">
      <c r="A85" s="11">
        <v>5251</v>
      </c>
      <c r="B85" s="11">
        <v>100</v>
      </c>
      <c r="C85" s="12" t="s">
        <v>24</v>
      </c>
      <c r="D85" s="12" t="s">
        <v>63</v>
      </c>
      <c r="E85" s="12" t="s">
        <v>26</v>
      </c>
      <c r="F85" s="11">
        <v>15</v>
      </c>
      <c r="G85" s="15">
        <v>117.53</v>
      </c>
      <c r="H85" s="15">
        <f t="shared" si="7"/>
        <v>1762.95</v>
      </c>
      <c r="I85" s="15">
        <v>0</v>
      </c>
      <c r="J85" s="15">
        <v>0</v>
      </c>
      <c r="K85" s="15">
        <f t="shared" si="8"/>
        <v>1762.95</v>
      </c>
      <c r="L85" s="17"/>
    </row>
    <row r="86" spans="1:13" ht="36.75" customHeight="1" x14ac:dyDescent="0.25">
      <c r="A86" s="11">
        <v>5251</v>
      </c>
      <c r="B86" s="11">
        <v>100</v>
      </c>
      <c r="C86" s="12" t="s">
        <v>24</v>
      </c>
      <c r="D86" s="12" t="s">
        <v>64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3" ht="36.75" customHeight="1" x14ac:dyDescent="0.25">
      <c r="A87" s="11">
        <v>5251</v>
      </c>
      <c r="B87" s="11">
        <v>100</v>
      </c>
      <c r="C87" s="12" t="s">
        <v>24</v>
      </c>
      <c r="D87" s="12" t="s">
        <v>65</v>
      </c>
      <c r="E87" s="12" t="s">
        <v>26</v>
      </c>
      <c r="F87" s="11">
        <v>15</v>
      </c>
      <c r="G87" s="15">
        <v>46.66</v>
      </c>
      <c r="H87" s="15">
        <f t="shared" si="7"/>
        <v>699.9</v>
      </c>
      <c r="I87" s="15">
        <v>0</v>
      </c>
      <c r="J87" s="15">
        <v>0</v>
      </c>
      <c r="K87" s="15">
        <f t="shared" si="8"/>
        <v>699.9</v>
      </c>
      <c r="L87" s="17"/>
    </row>
    <row r="88" spans="1:13" ht="36.75" customHeight="1" x14ac:dyDescent="0.25">
      <c r="A88" s="11">
        <v>5251</v>
      </c>
      <c r="B88" s="11">
        <v>100</v>
      </c>
      <c r="C88" s="12" t="s">
        <v>24</v>
      </c>
      <c r="D88" s="12" t="s">
        <v>66</v>
      </c>
      <c r="E88" s="12" t="s">
        <v>26</v>
      </c>
      <c r="F88" s="11">
        <v>15</v>
      </c>
      <c r="G88" s="15">
        <v>174.76</v>
      </c>
      <c r="H88" s="15">
        <f t="shared" si="7"/>
        <v>2621.3999999999996</v>
      </c>
      <c r="I88" s="15">
        <v>0</v>
      </c>
      <c r="J88" s="15">
        <v>0</v>
      </c>
      <c r="K88" s="15">
        <f t="shared" si="8"/>
        <v>2621.3999999999996</v>
      </c>
      <c r="L88" s="17"/>
    </row>
    <row r="89" spans="1:13" ht="36.75" customHeight="1" x14ac:dyDescent="0.25">
      <c r="A89" s="11">
        <v>5251</v>
      </c>
      <c r="B89" s="11">
        <v>100</v>
      </c>
      <c r="C89" s="12" t="s">
        <v>24</v>
      </c>
      <c r="D89" s="12" t="s">
        <v>67</v>
      </c>
      <c r="E89" s="12" t="s">
        <v>26</v>
      </c>
      <c r="F89" s="11">
        <v>15</v>
      </c>
      <c r="G89" s="15">
        <v>129.5</v>
      </c>
      <c r="H89" s="15">
        <f t="shared" si="7"/>
        <v>1942.5</v>
      </c>
      <c r="I89" s="15">
        <v>0</v>
      </c>
      <c r="J89" s="15">
        <v>0</v>
      </c>
      <c r="K89" s="15">
        <f t="shared" si="8"/>
        <v>1942.5</v>
      </c>
      <c r="L89" s="17"/>
    </row>
    <row r="90" spans="1:13" ht="36.75" customHeight="1" x14ac:dyDescent="0.25">
      <c r="A90" s="11">
        <v>5251</v>
      </c>
      <c r="B90" s="11">
        <v>100</v>
      </c>
      <c r="C90" s="12" t="s">
        <v>24</v>
      </c>
      <c r="D90" s="12" t="s">
        <v>68</v>
      </c>
      <c r="E90" s="12" t="s">
        <v>26</v>
      </c>
      <c r="F90" s="11">
        <v>15</v>
      </c>
      <c r="G90" s="15">
        <v>115.56</v>
      </c>
      <c r="H90" s="15">
        <f t="shared" si="7"/>
        <v>1733.4</v>
      </c>
      <c r="I90" s="15">
        <v>0</v>
      </c>
      <c r="J90" s="15">
        <v>0</v>
      </c>
      <c r="K90" s="15">
        <f t="shared" si="8"/>
        <v>1733.4</v>
      </c>
      <c r="L90" s="17"/>
    </row>
    <row r="91" spans="1:13" ht="36.75" customHeight="1" x14ac:dyDescent="0.25">
      <c r="A91" s="11">
        <v>5251</v>
      </c>
      <c r="B91" s="11">
        <v>100</v>
      </c>
      <c r="C91" s="12" t="s">
        <v>24</v>
      </c>
      <c r="D91" s="12" t="s">
        <v>69</v>
      </c>
      <c r="E91" s="12" t="s">
        <v>26</v>
      </c>
      <c r="F91" s="11">
        <v>15</v>
      </c>
      <c r="G91" s="15">
        <v>130.53</v>
      </c>
      <c r="H91" s="15">
        <f t="shared" si="7"/>
        <v>1957.95</v>
      </c>
      <c r="I91" s="15">
        <v>0</v>
      </c>
      <c r="J91" s="15">
        <v>0</v>
      </c>
      <c r="K91" s="15">
        <f t="shared" si="8"/>
        <v>1957.95</v>
      </c>
      <c r="L91" s="17"/>
    </row>
    <row r="92" spans="1:13" ht="36.75" customHeight="1" x14ac:dyDescent="0.25">
      <c r="A92" s="11">
        <v>5251</v>
      </c>
      <c r="B92" s="11">
        <v>100</v>
      </c>
      <c r="C92" s="12" t="s">
        <v>24</v>
      </c>
      <c r="D92" s="12" t="s">
        <v>70</v>
      </c>
      <c r="E92" s="12" t="s">
        <v>26</v>
      </c>
      <c r="F92" s="11">
        <v>15</v>
      </c>
      <c r="G92" s="15">
        <v>142.1</v>
      </c>
      <c r="H92" s="15">
        <f t="shared" si="7"/>
        <v>2131.5</v>
      </c>
      <c r="I92" s="15">
        <v>0</v>
      </c>
      <c r="J92" s="15">
        <v>0</v>
      </c>
      <c r="K92" s="15">
        <f t="shared" si="8"/>
        <v>2131.5</v>
      </c>
      <c r="L92" s="17"/>
    </row>
    <row r="93" spans="1:13" ht="36.75" customHeight="1" x14ac:dyDescent="0.25">
      <c r="A93" s="11">
        <v>5251</v>
      </c>
      <c r="B93" s="11">
        <v>100</v>
      </c>
      <c r="C93" s="12" t="s">
        <v>24</v>
      </c>
      <c r="D93" s="12" t="s">
        <v>71</v>
      </c>
      <c r="E93" s="12" t="s">
        <v>26</v>
      </c>
      <c r="F93" s="11">
        <v>15</v>
      </c>
      <c r="G93" s="15">
        <v>138.16</v>
      </c>
      <c r="H93" s="15">
        <f t="shared" si="7"/>
        <v>2072.4</v>
      </c>
      <c r="I93" s="15">
        <v>0</v>
      </c>
      <c r="J93" s="15">
        <v>0</v>
      </c>
      <c r="K93" s="15">
        <f t="shared" si="8"/>
        <v>2072.4</v>
      </c>
      <c r="L93" s="17"/>
    </row>
    <row r="94" spans="1:13" ht="36.75" customHeight="1" x14ac:dyDescent="0.25">
      <c r="A94" s="11">
        <v>5251</v>
      </c>
      <c r="B94" s="11">
        <v>100</v>
      </c>
      <c r="C94" s="12" t="s">
        <v>24</v>
      </c>
      <c r="D94" s="12" t="s">
        <v>72</v>
      </c>
      <c r="E94" s="12" t="s">
        <v>26</v>
      </c>
      <c r="F94" s="11">
        <v>15</v>
      </c>
      <c r="G94" s="15">
        <v>227.74</v>
      </c>
      <c r="H94" s="15">
        <f t="shared" si="7"/>
        <v>3416.1000000000004</v>
      </c>
      <c r="I94" s="15">
        <v>0</v>
      </c>
      <c r="J94" s="15">
        <v>0</v>
      </c>
      <c r="K94" s="15">
        <f t="shared" si="8"/>
        <v>3416.1000000000004</v>
      </c>
      <c r="L94" s="17"/>
    </row>
    <row r="95" spans="1:13" ht="36.75" customHeight="1" x14ac:dyDescent="0.25">
      <c r="A95" s="11">
        <v>5251</v>
      </c>
      <c r="B95" s="11">
        <v>100</v>
      </c>
      <c r="C95" s="12" t="s">
        <v>24</v>
      </c>
      <c r="D95" s="12" t="s">
        <v>73</v>
      </c>
      <c r="E95" s="12" t="s">
        <v>26</v>
      </c>
      <c r="F95" s="11">
        <v>15</v>
      </c>
      <c r="G95" s="15">
        <v>302.31</v>
      </c>
      <c r="H95" s="15">
        <f t="shared" si="7"/>
        <v>4534.6499999999996</v>
      </c>
      <c r="I95" s="15">
        <v>0</v>
      </c>
      <c r="J95" s="15">
        <v>0</v>
      </c>
      <c r="K95" s="15">
        <f t="shared" si="8"/>
        <v>4534.6499999999996</v>
      </c>
      <c r="L95" s="17"/>
    </row>
    <row r="96" spans="1:13" ht="13.5" customHeight="1" x14ac:dyDescent="0.25">
      <c r="A96" s="11"/>
      <c r="B96" s="11"/>
      <c r="C96" s="12"/>
      <c r="D96" s="12"/>
      <c r="E96" s="12"/>
      <c r="F96" s="11"/>
      <c r="G96" s="15"/>
      <c r="H96" s="21">
        <f>SUM(H84:H95)</f>
        <v>26225.550000000003</v>
      </c>
      <c r="I96" s="21">
        <f>SUM(I84:I95)</f>
        <v>0</v>
      </c>
      <c r="J96" s="21">
        <f>SUM(J84:J95)</f>
        <v>0</v>
      </c>
      <c r="K96" s="21">
        <f>SUM(K84:K95)</f>
        <v>26225.550000000003</v>
      </c>
      <c r="L96" s="17"/>
      <c r="M96" s="22">
        <f>K96</f>
        <v>26225.550000000003</v>
      </c>
    </row>
    <row r="97" spans="1:12" s="44" customFormat="1" ht="13.5" customHeight="1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s="44" customFormat="1" ht="13.5" customHeight="1" x14ac:dyDescent="0.25">
      <c r="A98" s="23"/>
      <c r="B98" s="23"/>
      <c r="C98" s="24"/>
      <c r="D98" s="24"/>
      <c r="E98" s="24"/>
      <c r="F98" s="23"/>
      <c r="G98" s="42"/>
      <c r="H98" s="42"/>
      <c r="I98" s="42"/>
      <c r="J98" s="42"/>
      <c r="K98" s="42"/>
      <c r="L98" s="24"/>
    </row>
    <row r="99" spans="1:12" s="1" customFormat="1" ht="13.5" customHeight="1" x14ac:dyDescent="0.2">
      <c r="A99" s="28"/>
      <c r="C99" s="29" t="s">
        <v>36</v>
      </c>
      <c r="D99" s="30"/>
      <c r="F99" s="29" t="s">
        <v>37</v>
      </c>
      <c r="G99" s="31"/>
      <c r="H99" s="32"/>
      <c r="I99" s="33"/>
      <c r="J99" s="33"/>
      <c r="K99" s="34" t="s">
        <v>93</v>
      </c>
      <c r="L99" s="34"/>
    </row>
    <row r="100" spans="1:12" s="1" customFormat="1" ht="13.5" customHeight="1" x14ac:dyDescent="0.2">
      <c r="A100" s="35"/>
      <c r="B100" s="36"/>
      <c r="C100" s="37" t="s">
        <v>88</v>
      </c>
      <c r="D100" s="38"/>
      <c r="F100" s="37" t="s">
        <v>86</v>
      </c>
      <c r="G100" s="31"/>
      <c r="H100" s="39"/>
      <c r="I100" s="33"/>
      <c r="J100" s="33"/>
      <c r="K100" s="40" t="s">
        <v>87</v>
      </c>
      <c r="L100" s="40"/>
    </row>
    <row r="101" spans="1:12" s="1" customFormat="1" ht="13.5" customHeight="1" x14ac:dyDescent="0.2">
      <c r="A101" s="35"/>
      <c r="B101" s="36"/>
      <c r="C101" s="37"/>
      <c r="D101" s="38"/>
      <c r="F101" s="37"/>
      <c r="G101" s="31"/>
      <c r="H101" s="39"/>
      <c r="I101" s="33"/>
      <c r="J101" s="33"/>
      <c r="K101" s="40"/>
      <c r="L101" s="40"/>
    </row>
    <row r="102" spans="1:12" s="1" customFormat="1" ht="13.5" customHeight="1" x14ac:dyDescent="0.2">
      <c r="A102" s="35"/>
      <c r="B102" s="36"/>
      <c r="C102" s="37"/>
      <c r="D102" s="38"/>
      <c r="F102" s="37"/>
      <c r="G102" s="31"/>
      <c r="H102" s="39"/>
      <c r="I102" s="33"/>
      <c r="J102" s="33"/>
      <c r="K102" s="40"/>
      <c r="L102" s="40"/>
    </row>
    <row r="103" spans="1:12" s="1" customFormat="1" ht="13.5" customHeight="1" x14ac:dyDescent="0.2">
      <c r="A103" s="35"/>
      <c r="B103" s="36"/>
      <c r="C103" s="37"/>
      <c r="D103" s="38"/>
      <c r="F103" s="37"/>
      <c r="G103" s="31"/>
      <c r="H103" s="39"/>
      <c r="I103" s="33"/>
      <c r="J103" s="33"/>
      <c r="K103" s="40"/>
      <c r="L103" s="40"/>
    </row>
    <row r="104" spans="1:12" s="1" customFormat="1" ht="13.5" customHeight="1" x14ac:dyDescent="0.2">
      <c r="A104" s="35"/>
      <c r="B104" s="36"/>
      <c r="C104" s="37"/>
      <c r="D104" s="38"/>
      <c r="F104" s="37"/>
      <c r="G104" s="31"/>
      <c r="H104" s="39"/>
      <c r="I104" s="33"/>
      <c r="J104" s="33"/>
      <c r="K104" s="40"/>
      <c r="L104" s="40"/>
    </row>
    <row r="105" spans="1:12" s="1" customFormat="1" ht="13.5" customHeight="1" x14ac:dyDescent="0.2">
      <c r="A105" s="35"/>
      <c r="B105" s="36"/>
      <c r="C105" s="37"/>
      <c r="D105" s="38"/>
      <c r="F105" s="37"/>
      <c r="G105" s="31"/>
      <c r="H105" s="39"/>
      <c r="I105" s="33"/>
      <c r="J105" s="33"/>
      <c r="K105" s="40"/>
      <c r="L105" s="40"/>
    </row>
    <row r="106" spans="1:12" s="1" customFormat="1" ht="13.5" customHeight="1" x14ac:dyDescent="0.2">
      <c r="A106" s="35"/>
      <c r="B106" s="36"/>
      <c r="C106" s="37"/>
      <c r="D106" s="38"/>
      <c r="F106" s="37"/>
      <c r="G106" s="31"/>
      <c r="H106" s="39"/>
      <c r="I106" s="33"/>
      <c r="J106" s="33"/>
      <c r="K106" s="40"/>
      <c r="L106" s="40"/>
    </row>
    <row r="107" spans="1:12" ht="13.5" customHeight="1" x14ac:dyDescent="0.25">
      <c r="A107" s="5"/>
      <c r="B107" s="5"/>
      <c r="C107" s="5" t="s">
        <v>2</v>
      </c>
      <c r="D107" s="5"/>
      <c r="E107" s="5"/>
      <c r="F107" s="5"/>
      <c r="G107" s="6"/>
      <c r="H107" s="5"/>
      <c r="I107" s="41"/>
    </row>
    <row r="108" spans="1:12" ht="13.5" customHeight="1" x14ac:dyDescent="0.25">
      <c r="A108" s="5"/>
      <c r="B108" s="5"/>
      <c r="C108" s="5" t="s">
        <v>92</v>
      </c>
      <c r="D108" s="5"/>
      <c r="E108" s="5"/>
      <c r="F108" s="5" t="s">
        <v>3</v>
      </c>
      <c r="G108" s="6"/>
      <c r="H108" s="5"/>
      <c r="I108" s="6"/>
    </row>
    <row r="109" spans="1:12" ht="13.5" customHeight="1" x14ac:dyDescent="0.25">
      <c r="A109" s="5"/>
      <c r="B109" s="5"/>
      <c r="C109" s="5" t="s">
        <v>4</v>
      </c>
      <c r="D109" s="5"/>
      <c r="E109" s="5"/>
      <c r="F109" s="5"/>
      <c r="G109" s="6"/>
      <c r="H109" s="5"/>
      <c r="I109" s="6"/>
    </row>
    <row r="110" spans="1:12" ht="13.5" customHeight="1" x14ac:dyDescent="0.25">
      <c r="A110" s="8"/>
      <c r="B110" s="8"/>
      <c r="C110" s="8"/>
      <c r="D110" s="8"/>
      <c r="E110" s="8"/>
      <c r="F110" s="8" t="s">
        <v>5</v>
      </c>
      <c r="G110" s="10" t="s">
        <v>6</v>
      </c>
      <c r="H110" s="8" t="s">
        <v>7</v>
      </c>
      <c r="I110" s="10" t="s">
        <v>8</v>
      </c>
      <c r="J110" s="8" t="s">
        <v>9</v>
      </c>
      <c r="K110" s="8" t="s">
        <v>10</v>
      </c>
      <c r="L110" s="8" t="s">
        <v>11</v>
      </c>
    </row>
    <row r="111" spans="1:12" ht="13.5" customHeight="1" x14ac:dyDescent="0.25">
      <c r="A111" s="8" t="s">
        <v>12</v>
      </c>
      <c r="B111" s="8" t="s">
        <v>13</v>
      </c>
      <c r="C111" s="8" t="s">
        <v>14</v>
      </c>
      <c r="D111" s="8" t="s">
        <v>15</v>
      </c>
      <c r="E111" s="8" t="s">
        <v>16</v>
      </c>
      <c r="F111" s="8" t="s">
        <v>17</v>
      </c>
      <c r="G111" s="10" t="s">
        <v>18</v>
      </c>
      <c r="H111" s="8" t="s">
        <v>19</v>
      </c>
      <c r="I111" s="10" t="s">
        <v>20</v>
      </c>
      <c r="J111" s="8" t="s">
        <v>21</v>
      </c>
      <c r="K111" s="8" t="s">
        <v>22</v>
      </c>
      <c r="L111" s="8" t="s">
        <v>23</v>
      </c>
    </row>
    <row r="112" spans="1:12" ht="36.75" customHeight="1" x14ac:dyDescent="0.25">
      <c r="A112" s="11">
        <v>5251</v>
      </c>
      <c r="B112" s="11">
        <v>100</v>
      </c>
      <c r="C112" s="12" t="s">
        <v>24</v>
      </c>
      <c r="D112" s="12" t="s">
        <v>74</v>
      </c>
      <c r="E112" s="12" t="s">
        <v>75</v>
      </c>
      <c r="F112" s="11">
        <v>15</v>
      </c>
      <c r="G112" s="15">
        <v>140</v>
      </c>
      <c r="H112" s="15">
        <f>F112*G112</f>
        <v>2100</v>
      </c>
      <c r="I112" s="15">
        <v>0</v>
      </c>
      <c r="J112" s="15">
        <v>0</v>
      </c>
      <c r="K112" s="15">
        <f>H112+I112-J112</f>
        <v>2100</v>
      </c>
      <c r="L112" s="17"/>
    </row>
    <row r="113" spans="1:13" ht="36.75" customHeight="1" x14ac:dyDescent="0.25">
      <c r="A113" s="11">
        <v>5251</v>
      </c>
      <c r="B113" s="11">
        <v>100</v>
      </c>
      <c r="C113" s="12" t="s">
        <v>24</v>
      </c>
      <c r="D113" s="12" t="s">
        <v>76</v>
      </c>
      <c r="E113" s="12" t="s">
        <v>77</v>
      </c>
      <c r="F113" s="11">
        <v>15</v>
      </c>
      <c r="G113" s="15">
        <v>93.27</v>
      </c>
      <c r="H113" s="15">
        <f>F113*G113</f>
        <v>1399.05</v>
      </c>
      <c r="I113" s="15">
        <v>0</v>
      </c>
      <c r="J113" s="15">
        <v>0</v>
      </c>
      <c r="K113" s="15">
        <f>H113+I113-J113</f>
        <v>1399.05</v>
      </c>
      <c r="L113" s="17"/>
    </row>
    <row r="114" spans="1:13" ht="36.75" customHeight="1" x14ac:dyDescent="0.25">
      <c r="A114" s="11">
        <v>5251</v>
      </c>
      <c r="B114" s="11">
        <v>100</v>
      </c>
      <c r="C114" s="12" t="s">
        <v>24</v>
      </c>
      <c r="D114" s="12" t="s">
        <v>78</v>
      </c>
      <c r="E114" s="12" t="s">
        <v>26</v>
      </c>
      <c r="F114" s="11">
        <v>15</v>
      </c>
      <c r="G114" s="15">
        <v>337.27</v>
      </c>
      <c r="H114" s="15">
        <v>5059.09</v>
      </c>
      <c r="I114" s="15">
        <v>0</v>
      </c>
      <c r="J114" s="15">
        <v>0</v>
      </c>
      <c r="K114" s="15">
        <v>2023.6</v>
      </c>
      <c r="L114" s="17"/>
    </row>
    <row r="115" spans="1:13" ht="36.75" customHeight="1" x14ac:dyDescent="0.25">
      <c r="A115" s="11">
        <v>5251</v>
      </c>
      <c r="B115" s="11">
        <v>100</v>
      </c>
      <c r="C115" s="12" t="s">
        <v>24</v>
      </c>
      <c r="D115" s="12" t="s">
        <v>79</v>
      </c>
      <c r="E115" s="12" t="s">
        <v>26</v>
      </c>
      <c r="F115" s="11">
        <v>15</v>
      </c>
      <c r="G115" s="15">
        <v>273.13</v>
      </c>
      <c r="H115" s="15">
        <f>F115*G115</f>
        <v>4096.95</v>
      </c>
      <c r="I115" s="15">
        <v>0</v>
      </c>
      <c r="J115" s="15">
        <v>0</v>
      </c>
      <c r="K115" s="15">
        <f>H115+I115-J115</f>
        <v>4096.95</v>
      </c>
      <c r="L115" s="17"/>
    </row>
    <row r="116" spans="1:13" ht="13.5" customHeight="1" x14ac:dyDescent="0.25">
      <c r="A116" s="11"/>
      <c r="B116" s="11"/>
      <c r="C116" s="12"/>
      <c r="D116" s="12"/>
      <c r="E116" s="12"/>
      <c r="F116" s="11"/>
      <c r="G116" s="15"/>
      <c r="H116" s="21">
        <f>SUM(H112:H115)</f>
        <v>12655.09</v>
      </c>
      <c r="I116" s="21">
        <f>SUM(I112:I112)</f>
        <v>0</v>
      </c>
      <c r="J116" s="21">
        <f>SUM(J112:J112)</f>
        <v>0</v>
      </c>
      <c r="K116" s="21">
        <f>SUM(K112:K115)</f>
        <v>9619.5999999999985</v>
      </c>
      <c r="L116" s="17"/>
      <c r="M116" s="22">
        <f>K116</f>
        <v>9619.5999999999985</v>
      </c>
    </row>
    <row r="117" spans="1:13" s="44" customFormat="1" ht="13.5" customHeight="1" x14ac:dyDescent="0.25">
      <c r="A117" s="23"/>
      <c r="B117" s="23"/>
      <c r="C117" s="24"/>
      <c r="D117" s="24"/>
      <c r="E117" s="24"/>
      <c r="F117" s="23"/>
      <c r="G117" s="42"/>
      <c r="H117" s="42"/>
      <c r="I117" s="42"/>
      <c r="J117" s="42"/>
      <c r="K117" s="42"/>
      <c r="L117" s="24"/>
    </row>
    <row r="118" spans="1:13" s="44" customFormat="1" ht="13.5" customHeight="1" x14ac:dyDescent="0.25">
      <c r="A118" s="23"/>
      <c r="B118" s="23"/>
      <c r="C118" s="24"/>
      <c r="D118" s="24"/>
      <c r="E118" s="24"/>
      <c r="F118" s="23"/>
      <c r="G118" s="42"/>
      <c r="H118" s="42"/>
      <c r="I118" s="42"/>
      <c r="J118" s="42"/>
      <c r="K118" s="42"/>
      <c r="L118" s="24"/>
    </row>
    <row r="119" spans="1:13" s="1" customFormat="1" ht="13.5" customHeight="1" x14ac:dyDescent="0.2">
      <c r="A119" s="28"/>
      <c r="C119" s="29" t="s">
        <v>36</v>
      </c>
      <c r="D119" s="30"/>
      <c r="F119" s="29" t="s">
        <v>37</v>
      </c>
      <c r="G119" s="31"/>
      <c r="H119" s="32"/>
      <c r="I119" s="33"/>
      <c r="J119" s="33"/>
      <c r="K119" s="34" t="s">
        <v>93</v>
      </c>
      <c r="L119" s="34"/>
    </row>
    <row r="120" spans="1:13" s="1" customFormat="1" ht="13.5" customHeight="1" x14ac:dyDescent="0.2">
      <c r="A120" s="35"/>
      <c r="B120" s="36"/>
      <c r="C120" s="37" t="s">
        <v>86</v>
      </c>
      <c r="D120" s="38"/>
      <c r="F120" s="37" t="s">
        <v>86</v>
      </c>
      <c r="G120" s="31"/>
      <c r="H120" s="39"/>
      <c r="I120" s="33"/>
      <c r="J120" s="33"/>
      <c r="K120" s="40" t="s">
        <v>89</v>
      </c>
      <c r="L120" s="40"/>
    </row>
    <row r="121" spans="1:13" s="1" customFormat="1" ht="13.5" customHeight="1" x14ac:dyDescent="0.2">
      <c r="A121" s="35"/>
      <c r="B121" s="36"/>
      <c r="C121" s="37"/>
      <c r="D121" s="38"/>
      <c r="F121" s="37"/>
      <c r="G121" s="31"/>
      <c r="H121" s="39"/>
      <c r="I121" s="33"/>
      <c r="J121" s="33"/>
      <c r="K121" s="40"/>
      <c r="L121" s="40"/>
    </row>
    <row r="122" spans="1:13" s="1" customFormat="1" ht="13.5" customHeight="1" x14ac:dyDescent="0.2">
      <c r="A122" s="35"/>
      <c r="B122" s="36"/>
      <c r="C122" s="37"/>
      <c r="D122" s="38"/>
      <c r="F122" s="37"/>
      <c r="G122" s="31"/>
      <c r="H122" s="39"/>
      <c r="I122" s="33"/>
      <c r="J122" s="33"/>
      <c r="K122" s="40"/>
      <c r="L122" s="40"/>
    </row>
    <row r="123" spans="1:13" s="1" customFormat="1" ht="13.5" customHeight="1" x14ac:dyDescent="0.2">
      <c r="A123" s="35"/>
      <c r="B123" s="36"/>
      <c r="C123" s="37"/>
      <c r="D123" s="38"/>
      <c r="F123" s="37"/>
      <c r="G123" s="31"/>
      <c r="H123" s="39"/>
      <c r="I123" s="33"/>
      <c r="J123" s="33"/>
      <c r="K123" s="40"/>
      <c r="L123" s="40"/>
    </row>
    <row r="124" spans="1:13" s="1" customFormat="1" ht="13.5" customHeight="1" x14ac:dyDescent="0.2">
      <c r="A124" s="35"/>
      <c r="B124" s="36"/>
      <c r="C124" s="37"/>
      <c r="D124" s="38"/>
      <c r="F124" s="37"/>
      <c r="G124" s="31"/>
      <c r="H124" s="39"/>
      <c r="I124" s="33"/>
      <c r="J124" s="33"/>
      <c r="K124" s="40"/>
      <c r="L124" s="40"/>
    </row>
    <row r="125" spans="1:13" s="1" customFormat="1" ht="13.5" customHeight="1" x14ac:dyDescent="0.2">
      <c r="A125" s="35"/>
      <c r="B125" s="36"/>
      <c r="C125" s="37"/>
      <c r="D125" s="38"/>
      <c r="F125" s="37"/>
      <c r="G125" s="31"/>
      <c r="H125" s="39"/>
      <c r="I125" s="33"/>
      <c r="J125" s="33"/>
      <c r="K125" s="40"/>
      <c r="L125" s="40"/>
    </row>
    <row r="126" spans="1:13" s="1" customFormat="1" ht="13.5" customHeight="1" x14ac:dyDescent="0.2">
      <c r="A126" s="35"/>
      <c r="B126" s="36"/>
      <c r="C126" s="37"/>
      <c r="D126" s="38"/>
      <c r="F126" s="37"/>
      <c r="G126" s="31"/>
      <c r="H126" s="39"/>
      <c r="I126" s="33"/>
      <c r="J126" s="33"/>
      <c r="K126" s="40"/>
      <c r="L126" s="40"/>
    </row>
    <row r="127" spans="1:13" s="1" customFormat="1" ht="13.5" customHeight="1" x14ac:dyDescent="0.2">
      <c r="A127" s="35"/>
      <c r="B127" s="36"/>
      <c r="C127" s="37"/>
      <c r="D127" s="38"/>
      <c r="F127" s="37"/>
      <c r="G127" s="31"/>
      <c r="H127" s="39"/>
      <c r="I127" s="33"/>
      <c r="J127" s="33"/>
      <c r="K127" s="40"/>
      <c r="L127" s="40"/>
    </row>
    <row r="128" spans="1:13" s="1" customFormat="1" ht="13.5" customHeight="1" x14ac:dyDescent="0.2">
      <c r="A128" s="35"/>
      <c r="B128" s="36"/>
      <c r="C128" s="37"/>
      <c r="D128" s="38"/>
      <c r="F128" s="37"/>
      <c r="G128" s="31"/>
      <c r="H128" s="39"/>
      <c r="I128" s="33"/>
      <c r="J128" s="33"/>
      <c r="K128" s="40"/>
      <c r="L128" s="40"/>
    </row>
    <row r="129" spans="1:17" s="1" customFormat="1" ht="13.5" customHeight="1" x14ac:dyDescent="0.2">
      <c r="A129" s="35"/>
      <c r="B129" s="36"/>
      <c r="C129" s="37"/>
      <c r="D129" s="38"/>
      <c r="F129" s="37"/>
      <c r="G129" s="31"/>
      <c r="H129" s="39"/>
      <c r="I129" s="33"/>
      <c r="J129" s="33"/>
      <c r="K129" s="40"/>
      <c r="L129" s="40"/>
    </row>
    <row r="130" spans="1:17" s="1" customFormat="1" ht="13.5" customHeight="1" x14ac:dyDescent="0.2">
      <c r="A130" s="35"/>
      <c r="B130" s="36"/>
      <c r="C130" s="37"/>
      <c r="D130" s="38"/>
      <c r="F130" s="37"/>
      <c r="G130" s="31"/>
      <c r="H130" s="39"/>
      <c r="I130" s="33"/>
      <c r="J130" s="33"/>
      <c r="K130" s="40"/>
      <c r="L130" s="40"/>
    </row>
    <row r="131" spans="1:17" s="1" customFormat="1" ht="13.5" customHeight="1" x14ac:dyDescent="0.2">
      <c r="A131" s="35"/>
      <c r="B131" s="36"/>
      <c r="C131" s="37"/>
      <c r="D131" s="38"/>
      <c r="F131" s="37"/>
      <c r="G131" s="31"/>
      <c r="H131" s="39"/>
      <c r="I131" s="33"/>
      <c r="J131" s="33"/>
      <c r="K131" s="40"/>
      <c r="L131" s="40"/>
    </row>
    <row r="132" spans="1:17" s="1" customFormat="1" ht="13.5" customHeight="1" x14ac:dyDescent="0.2">
      <c r="A132" s="35"/>
      <c r="B132" s="36"/>
      <c r="C132" s="37"/>
      <c r="D132" s="38"/>
      <c r="F132" s="37"/>
      <c r="G132" s="31"/>
      <c r="H132" s="39"/>
      <c r="I132" s="33"/>
      <c r="J132" s="33"/>
      <c r="K132" s="40"/>
      <c r="L132" s="40"/>
    </row>
    <row r="133" spans="1:17" ht="13.5" customHeight="1" x14ac:dyDescent="0.25">
      <c r="A133" s="24"/>
      <c r="B133" s="24"/>
      <c r="H133" s="26"/>
      <c r="I133" s="26"/>
      <c r="J133" s="24"/>
      <c r="K133" s="24"/>
      <c r="L133" s="24"/>
    </row>
    <row r="134" spans="1:17" ht="13.5" customHeight="1" x14ac:dyDescent="0.25">
      <c r="E134" s="2" t="s">
        <v>1</v>
      </c>
      <c r="M134" s="45"/>
      <c r="N134" s="46"/>
      <c r="O134" s="44"/>
      <c r="P134" s="44"/>
      <c r="Q134" s="47"/>
    </row>
    <row r="135" spans="1:17" ht="13.5" customHeight="1" x14ac:dyDescent="0.25">
      <c r="D135" s="1" t="s">
        <v>80</v>
      </c>
      <c r="H135" s="8" t="s">
        <v>7</v>
      </c>
      <c r="I135" s="10" t="s">
        <v>8</v>
      </c>
      <c r="J135" s="8" t="s">
        <v>9</v>
      </c>
      <c r="K135" s="8" t="s">
        <v>10</v>
      </c>
      <c r="M135" s="48"/>
      <c r="N135" s="46">
        <v>3641.7</v>
      </c>
      <c r="O135" s="49" t="s">
        <v>81</v>
      </c>
      <c r="P135" s="44"/>
      <c r="Q135" s="47"/>
    </row>
    <row r="136" spans="1:17" ht="13.5" customHeight="1" x14ac:dyDescent="0.25">
      <c r="H136" s="8" t="s">
        <v>19</v>
      </c>
      <c r="I136" s="10" t="s">
        <v>20</v>
      </c>
      <c r="J136" s="8" t="s">
        <v>21</v>
      </c>
      <c r="K136" s="8" t="s">
        <v>22</v>
      </c>
      <c r="M136" s="48"/>
      <c r="N136" s="50">
        <v>0</v>
      </c>
      <c r="O136" s="49" t="s">
        <v>82</v>
      </c>
      <c r="P136" s="44"/>
      <c r="Q136" s="47"/>
    </row>
    <row r="137" spans="1:17" ht="13.5" customHeight="1" x14ac:dyDescent="0.25">
      <c r="D137" s="1" t="s">
        <v>80</v>
      </c>
      <c r="M137" s="48"/>
      <c r="N137" s="51">
        <f>N135+N136</f>
        <v>3641.7</v>
      </c>
      <c r="O137" s="52" t="s">
        <v>83</v>
      </c>
      <c r="P137" s="44"/>
      <c r="Q137" s="47"/>
    </row>
    <row r="138" spans="1:17" ht="13.5" customHeight="1" x14ac:dyDescent="0.25">
      <c r="F138" s="53"/>
      <c r="G138" s="53"/>
      <c r="H138" s="53">
        <f>SUM(H7:H72)/2</f>
        <v>79428.25</v>
      </c>
      <c r="I138" s="53">
        <f>SUM(I7:I72)/2</f>
        <v>0</v>
      </c>
      <c r="J138" s="53">
        <f>SUM(J7:J72)/2</f>
        <v>0</v>
      </c>
      <c r="K138" s="53">
        <f>SUM(K1:K132)/2</f>
        <v>109025.5</v>
      </c>
      <c r="M138" s="48"/>
      <c r="N138" s="3"/>
      <c r="O138" s="49"/>
      <c r="P138" s="44"/>
      <c r="Q138" s="47"/>
    </row>
    <row r="139" spans="1:17" ht="13.5" customHeight="1" x14ac:dyDescent="0.25">
      <c r="D139" s="1" t="s">
        <v>1</v>
      </c>
      <c r="N139" s="54"/>
      <c r="O139" s="55"/>
      <c r="P139" s="44"/>
      <c r="Q139" s="47"/>
    </row>
    <row r="140" spans="1:17" ht="13.5" customHeight="1" x14ac:dyDescent="0.25">
      <c r="C140" s="5"/>
      <c r="N140" s="56"/>
      <c r="O140" s="49"/>
      <c r="P140" s="44"/>
      <c r="Q140" s="47"/>
    </row>
    <row r="141" spans="1:17" ht="13.5" customHeight="1" x14ac:dyDescent="0.25">
      <c r="N141" s="57">
        <v>106629.92</v>
      </c>
      <c r="O141" s="58" t="s">
        <v>84</v>
      </c>
      <c r="P141" s="59"/>
      <c r="Q141" s="60"/>
    </row>
    <row r="142" spans="1:17" ht="13.5" customHeight="1" x14ac:dyDescent="0.25">
      <c r="K142" s="61"/>
      <c r="N142" s="62"/>
      <c r="O142" s="59"/>
    </row>
    <row r="143" spans="1:17" ht="13.5" customHeight="1" x14ac:dyDescent="0.25">
      <c r="D143" s="1" t="s">
        <v>0</v>
      </c>
      <c r="K143" s="61"/>
      <c r="N143" s="63"/>
      <c r="O143" s="49"/>
      <c r="Q143" s="2" t="s">
        <v>1</v>
      </c>
    </row>
    <row r="144" spans="1:17" ht="13.5" customHeight="1" x14ac:dyDescent="0.25">
      <c r="L144" s="64"/>
      <c r="N144" s="65"/>
      <c r="O144" s="49"/>
    </row>
    <row r="145" spans="3:15" ht="13.5" customHeight="1" thickBot="1" x14ac:dyDescent="0.3">
      <c r="L145" s="48"/>
      <c r="N145" s="66"/>
      <c r="O145" s="49"/>
    </row>
    <row r="146" spans="3:15" ht="13.5" customHeight="1" x14ac:dyDescent="0.25">
      <c r="N146" s="67">
        <f>N137+N141</f>
        <v>110271.62</v>
      </c>
      <c r="O146" s="52" t="s">
        <v>85</v>
      </c>
    </row>
    <row r="147" spans="3:15" ht="13.5" customHeight="1" x14ac:dyDescent="0.25"/>
    <row r="148" spans="3:15" ht="13.5" customHeight="1" thickBot="1" x14ac:dyDescent="0.3">
      <c r="O148" s="68"/>
    </row>
    <row r="149" spans="3:15" ht="13.5" customHeight="1" x14ac:dyDescent="0.25">
      <c r="C149" s="2" t="s">
        <v>0</v>
      </c>
      <c r="M149" s="69">
        <f>SUM(M1:M148)</f>
        <v>109025.5</v>
      </c>
      <c r="N149" s="68"/>
    </row>
    <row r="150" spans="3:15" ht="13.5" customHeight="1" thickBot="1" x14ac:dyDescent="0.3">
      <c r="L150" s="64"/>
      <c r="M150" s="70"/>
    </row>
    <row r="151" spans="3:15" ht="13.5" customHeight="1" x14ac:dyDescent="0.25"/>
    <row r="152" spans="3:15" ht="13.5" customHeight="1" x14ac:dyDescent="0.25">
      <c r="M152" s="48">
        <f>M149-K138</f>
        <v>0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  <rowBreaks count="4" manualBreakCount="4">
    <brk id="25" max="16383" man="1"/>
    <brk id="51" max="16383" man="1"/>
    <brk id="77" max="16383" man="1"/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ITEI</cp:lastModifiedBy>
  <cp:lastPrinted>2019-02-13T19:07:35Z</cp:lastPrinted>
  <dcterms:created xsi:type="dcterms:W3CDTF">2019-01-15T20:06:18Z</dcterms:created>
  <dcterms:modified xsi:type="dcterms:W3CDTF">2019-02-20T20:08:25Z</dcterms:modified>
</cp:coreProperties>
</file>